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08" documentId="120_S{2AC9BD13-BADA-5192-A53E-5A8FF88502F6}" xr6:coauthVersionLast="47" xr6:coauthVersionMax="47" xr10:uidLastSave="{4343EC13-11FC-4422-ACEB-9CCDC195509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4" i="4"/>
  <c r="L35" i="4"/>
  <c r="L36" i="4"/>
  <c r="L37" i="4"/>
  <c r="J34" i="4"/>
  <c r="J35" i="4"/>
  <c r="J36" i="4"/>
  <c r="J37" i="4"/>
  <c r="I34" i="4"/>
  <c r="I35" i="4"/>
  <c r="I36" i="4"/>
  <c r="I37" i="4"/>
  <c r="G34" i="4"/>
  <c r="G35" i="4"/>
  <c r="G36" i="4"/>
  <c r="G37" i="4"/>
  <c r="B34" i="4"/>
  <c r="B35" i="4"/>
  <c r="B36" i="4"/>
  <c r="B37"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<sst xmlns="http://schemas.openxmlformats.org/spreadsheetml/2006/main" count="180294" uniqueCount="39127">
  <si>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</si>
  <si>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</si>
  <si>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</si>
  <si>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</si>
  <si>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</si>
  <si>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</si>
  <si>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</si>
  <si>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</si>
  <si>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</si>
  <si>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</si>
  <si>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</si>
  <si>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</si>
  <si>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</si>
  <si>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</si>
  <si>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</si>
  <si>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</si>
  <si>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</si>
  <si>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</si>
  <si>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</si>
  <si>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</si>
  <si>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</si>
  <si>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</si>
  <si>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</si>
  <si>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</si>
  <si>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</si>
  <si>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</si>
  <si>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</si>
  <si>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</si>
  <si>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</si>
  <si>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</si>
  <si>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</si>
  <si>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</si>
  <si>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</si>
  <si>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</si>
  <si>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</si>
  <si>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</si>
  <si>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</si>
  <si>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</si>
  <si>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</si>
  <si>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</si>
  <si>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</si>
  <si>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</si>
  <si>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</si>
  <si>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</si>
  <si>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</si>
  <si>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</si>
  <si>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</si>
  <si>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</si>
  <si>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</si>
  <si>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</si>
  <si>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</si>
  <si>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</si>
  <si>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</si>
  <si>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</si>
  <si>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</si>
  <si>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</si>
  <si>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</si>
  <si>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</si>
  <si>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</si>
  <si>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</si>
  <si>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</si>
  <si>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</si>
  <si>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</si>
  <si>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</si>
  <si>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</si>
  <si>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</si>
  <si>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</si>
  <si>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</si>
  <si>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</si>
  <si>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</si>
  <si>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</si>
  <si>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</si>
  <si>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</si>
  <si>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</si>
  <si>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</si>
  <si>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</si>
  <si>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</si>
  <si>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</si>
  <si>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</si>
  <si>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</si>
  <si>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</si>
  <si>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</si>
  <si>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</si>
  <si>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</si>
  <si>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</si>
  <si>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</si>
  <si>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</si>
  <si>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</si>
  <si>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</si>
  <si>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</si>
  <si>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</si>
  <si>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</si>
  <si>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</si>
  <si>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</si>
  <si>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</si>
  <si>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</si>
  <si>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</si>
  <si>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</si>
  <si>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</si>
  <si>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</si>
  <si>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</si>
  <si>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</si>
  <si>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</si>
  <si>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</si>
  <si>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</si>
  <si>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</si>
  <si>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</si>
  <si>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</si>
  <si>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</si>
  <si>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</si>
  <si>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</si>
  <si>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</si>
  <si>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</si>
  <si>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</si>
  <si>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</si>
  <si>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</si>
  <si>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</si>
  <si>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</si>
  <si>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</si>
  <si>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</si>
  <si>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</si>
  <si>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</si>
  <si>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</si>
  <si>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</si>
  <si>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</si>
  <si>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</si>
  <si>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</si>
  <si>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</si>
  <si>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</si>
  <si>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</si>
  <si>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</si>
  <si>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</si>
  <si>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</si>
  <si>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</si>
  <si>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</si>
  <si>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</si>
  <si>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</si>
  <si>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</si>
  <si>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</si>
  <si>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</si>
  <si>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</si>
  <si>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</si>
  <si>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</si>
  <si>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</si>
  <si>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</si>
  <si>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</si>
  <si>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</si>
  <si>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</si>
  <si>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</si>
  <si>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</si>
  <si>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</si>
  <si>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</si>
  <si>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</si>
  <si>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</si>
  <si>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</si>
  <si>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</si>
  <si>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</si>
  <si>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</si>
  <si>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</si>
  <si>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</si>
  <si>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</si>
  <si>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</si>
  <si>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</si>
  <si>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</si>
  <si>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</si>
  <si>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</si>
  <si>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</si>
  <si>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</si>
  <si>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</si>
  <si>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</si>
  <si>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</si>
  <si>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</si>
  <si>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</si>
  <si>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</si>
  <si>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</si>
  <si>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</si>
  <si>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</si>
  <si>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</si>
  <si>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</si>
  <si>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</si>
  <si>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</si>
  <si>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</si>
  <si>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</si>
  <si>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</si>
  <si>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</si>
  <si>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</si>
  <si>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</si>
  <si>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</si>
  <si>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</si>
  <si>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</si>
  <si>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</si>
  <si>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</si>
  <si>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</si>
  <si>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</si>
  <si>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</si>
  <si>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</si>
  <si>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</si>
  <si>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</si>
  <si>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</si>
  <si>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</si>
  <si>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</si>
  <si>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</si>
  <si>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</si>
  <si>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</si>
  <si>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</si>
  <si>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</si>
  <si>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</si>
  <si>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</si>
  <si>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</si>
  <si>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</si>
  <si>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</si>
  <si>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</si>
  <si>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</si>
  <si>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</si>
  <si>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</si>
  <si>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</si>
  <si>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</si>
  <si>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</si>
  <si>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</si>
  <si>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</si>
  <si>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</si>
  <si>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</si>
  <si>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</si>
  <si>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</si>
  <si>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</si>
  <si>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</si>
  <si>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</si>
  <si>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</si>
  <si>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</si>
  <si>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</si>
  <si>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</si>
  <si>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</si>
  <si>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</si>
  <si>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</si>
  <si>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</si>
  <si>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</si>
  <si>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</si>
  <si>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</si>
  <si>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</si>
  <si>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</si>
  <si>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</si>
  <si>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</si>
  <si>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</si>
  <si>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</si>
  <si>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</si>
  <si>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</si>
  <si>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</si>
  <si>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</si>
  <si>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</si>
  <si>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</si>
  <si>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</si>
  <si>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</si>
  <si>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</si>
  <si>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</si>
  <si>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</si>
  <si>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</si>
  <si>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</si>
  <si>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</si>
  <si>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</si>
  <si>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</si>
  <si>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</si>
  <si>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</si>
  <si>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</si>
  <si>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</si>
  <si>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</si>
  <si>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</si>
  <si>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</si>
  <si>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</si>
  <si>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</si>
  <si>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</si>
  <si>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</si>
  <si>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</si>
  <si>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</si>
  <si>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</si>
  <si>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</si>
  <si>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</si>
  <si>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</si>
  <si>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</si>
  <si>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</si>
  <si>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</si>
  <si>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</si>
  <si>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</si>
  <si>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</si>
  <si>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</si>
  <si>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</si>
  <si>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</si>
  <si>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</si>
  <si>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</si>
  <si>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</si>
  <si>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</si>
  <si>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</si>
  <si>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</si>
  <si>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</si>
  <si>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</si>
  <si>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</si>
  <si>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</si>
  <si>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</si>
  <si>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</si>
  <si>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</si>
  <si>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</si>
  <si>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</si>
  <si>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</si>
  <si>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</si>
  <si>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</si>
  <si>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</si>
  <si>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</si>
  <si>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</si>
  <si>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</si>
  <si>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</si>
  <si>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</si>
  <si>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</si>
  <si>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</si>
  <si>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</si>
  <si>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</si>
  <si>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</si>
  <si>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</si>
  <si>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</si>
  <si>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</si>
  <si>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</si>
  <si>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</si>
  <si>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</si>
  <si>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</si>
  <si>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</si>
  <si>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</si>
  <si>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</si>
  <si>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</si>
  <si>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</si>
  <si>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</si>
  <si>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</si>
  <si>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</si>
  <si>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</si>
  <si>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</si>
  <si>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</si>
  <si>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</si>
  <si>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</si>
  <si>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</si>
  <si>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</si>
  <si>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</si>
  <si>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</si>
  <si>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</si>
  <si>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</si>
  <si>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</si>
  <si>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</si>
  <si>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</si>
  <si>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</si>
  <si>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</si>
  <si>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</si>
  <si>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</si>
  <si>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</si>
  <si>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</si>
  <si>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</si>
  <si>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</si>
  <si>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</si>
  <si>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</si>
  <si>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</si>
  <si>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</si>
  <si>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</si>
  <si>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</si>
  <si>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</si>
  <si>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</si>
  <si>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</si>
  <si>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</si>
  <si>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</si>
  <si>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</si>
  <si>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</si>
  <si>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</si>
  <si>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</si>
  <si>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</si>
  <si>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</si>
  <si>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</si>
  <si>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</si>
  <si>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</si>
  <si>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</si>
  <si>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</si>
  <si>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</si>
  <si>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</si>
  <si>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</si>
  <si>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</si>
  <si>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</si>
  <si>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</si>
  <si>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</si>
  <si>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</si>
  <si>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</si>
  <si>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</si>
  <si>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</si>
  <si>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</si>
  <si>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</si>
  <si>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</si>
  <si>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</si>
  <si>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</si>
  <si>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</si>
  <si>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</si>
  <si>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</si>
  <si>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</si>
  <si>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</si>
  <si>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</si>
  <si>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</si>
  <si>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</si>
  <si>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</si>
  <si>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</si>
  <si>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</si>
  <si>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</si>
  <si>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</si>
  <si>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</si>
  <si>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</si>
  <si>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</si>
  <si>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</si>
  <si>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</si>
  <si>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</si>
  <si>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</si>
  <si>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</si>
  <si>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</si>
  <si>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</si>
  <si>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</si>
  <si>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</si>
  <si>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</si>
  <si>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</si>
  <si>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</si>
  <si>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</si>
  <si>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</si>
  <si>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</si>
  <si>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</si>
  <si>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</si>
  <si>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</si>
  <si>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</si>
  <si>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</si>
  <si>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</si>
  <si>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</si>
  <si>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</si>
  <si>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</si>
  <si>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</si>
  <si>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</si>
  <si>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</si>
  <si>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</si>
  <si>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</si>
  <si>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</si>
  <si>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</si>
  <si>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</si>
  <si>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</si>
  <si>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</si>
  <si>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</si>
  <si>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</si>
  <si>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</si>
  <si>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</si>
  <si>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</si>
  <si>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</si>
  <si>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</si>
  <si>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</si>
  <si>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</si>
  <si>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</si>
  <si>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</si>
  <si>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</si>
  <si>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</si>
  <si>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</si>
  <si>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</si>
  <si>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</si>
  <si>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</si>
  <si>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</si>
  <si>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</si>
  <si>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</si>
  <si>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</si>
  <si>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</si>
  <si>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</si>
  <si>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</si>
  <si>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</si>
  <si>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</si>
  <si>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</si>
  <si>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</si>
  <si>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</si>
  <si>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</si>
  <si>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</si>
  <si>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</si>
  <si>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</si>
  <si>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</si>
  <si>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</si>
  <si>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</si>
  <si>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</si>
  <si>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</si>
  <si>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</si>
  <si>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</si>
  <si>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</si>
  <si>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</si>
  <si>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</si>
  <si>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</si>
  <si>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</si>
  <si>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</si>
  <si>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</si>
  <si>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</si>
  <si>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</si>
  <si>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</si>
  <si>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</si>
  <si>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</si>
  <si>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</si>
  <si>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</si>
  <si>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</si>
  <si>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</si>
  <si>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</si>
  <si>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</si>
  <si>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</si>
  <si>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</si>
  <si>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</si>
  <si>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</si>
  <si>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</si>
  <si>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</si>
  <si>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</si>
  <si>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</si>
  <si>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</si>
  <si>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</si>
  <si>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</si>
  <si>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</si>
  <si>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</si>
  <si>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</si>
  <si>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</si>
  <si>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</si>
  <si>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</si>
  <si>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</si>
  <si>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</si>
  <si>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</si>
  <si>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</si>
  <si>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</si>
  <si>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</si>
  <si>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</si>
  <si>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</si>
  <si>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</si>
  <si>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</si>
  <si>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</si>
  <si>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</si>
  <si>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</si>
  <si>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</si>
  <si>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</si>
  <si>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</si>
  <si>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</si>
  <si>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</si>
  <si>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</si>
  <si>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</si>
  <si>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</si>
  <si>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</si>
  <si>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</si>
  <si>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</si>
  <si>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</si>
  <si>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</si>
  <si>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</si>
  <si>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</si>
  <si>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</si>
  <si>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</si>
  <si>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</si>
  <si>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</si>
  <si>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</si>
  <si>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</si>
  <si>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</si>
  <si>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</si>
  <si>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</si>
  <si>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</si>
  <si>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</si>
  <si>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</si>
  <si>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</si>
  <si>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</si>
  <si>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</si>
  <si>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</si>
  <si>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</si>
  <si>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</si>
  <si>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</si>
  <si>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</si>
  <si>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</si>
  <si>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</si>
  <si>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</si>
  <si>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</si>
  <si>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</si>
  <si>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</si>
  <si>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</si>
  <si>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</si>
  <si>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</si>
  <si>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</si>
  <si>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</si>
  <si>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</si>
  <si>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</si>
  <si>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</si>
  <si>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</si>
  <si>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</si>
  <si>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</si>
  <si>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</si>
  <si>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</si>
  <si>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</si>
  <si>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</si>
  <si>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</si>
  <si>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</si>
  <si>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</si>
  <si>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</si>
  <si>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</si>
  <si>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</si>
  <si>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</si>
  <si>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</si>
  <si>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</si>
  <si>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</si>
  <si>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</si>
  <si>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</si>
  <si>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</si>
  <si>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</si>
  <si>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</si>
  <si>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</si>
  <si>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</si>
  <si>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</si>
  <si>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</si>
  <si>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</si>
  <si>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</si>
  <si>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</si>
  <si>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</si>
  <si>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</si>
  <si>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</si>
  <si>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</si>
  <si>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</si>
  <si>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</si>
  <si>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</si>
  <si>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</si>
  <si>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</si>
  <si>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</si>
  <si>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</si>
  <si>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</si>
  <si>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</si>
  <si>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</si>
  <si>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</si>
  <si>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</si>
  <si>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</si>
  <si>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</si>
  <si>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</si>
  <si>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</si>
  <si>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</si>
  <si>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</si>
  <si>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</si>
  <si>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</si>
  <si>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</si>
  <si>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</si>
  <si>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</si>
  <si>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</si>
  <si>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</si>
  <si>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</si>
  <si>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</si>
  <si>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</si>
  <si>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</si>
  <si>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</si>
  <si>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</si>
  <si>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</si>
  <si>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</si>
  <si>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</si>
  <si>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</si>
  <si>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</si>
  <si>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</si>
  <si>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</si>
  <si>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</si>
  <si>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</si>
  <si>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</si>
  <si>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</si>
  <si>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</si>
  <si>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</si>
  <si>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</si>
  <si>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</si>
  <si>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</si>
  <si>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</si>
  <si>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</si>
  <si>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</si>
  <si>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</si>
  <si>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</si>
  <si>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</si>
  <si>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</si>
  <si>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</si>
  <si>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</si>
  <si>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</si>
  <si>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</si>
  <si>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</si>
  <si>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</si>
  <si>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</si>
  <si>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</si>
  <si>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</si>
  <si>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</si>
  <si>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</si>
  <si>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</si>
  <si>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</si>
  <si>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</si>
  <si>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</si>
  <si>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</si>
  <si>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</si>
  <si>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</si>
  <si>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</si>
  <si>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</si>
  <si>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</si>
  <si>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</si>
  <si>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</si>
  <si>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</si>
  <si>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</si>
  <si>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</si>
  <si>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</si>
  <si>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</si>
  <si>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</si>
  <si>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</si>
  <si>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</si>
  <si>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</si>
  <si>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</si>
  <si>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</si>
  <si>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</si>
  <si>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</si>
  <si>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</si>
  <si>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</si>
  <si>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</si>
  <si>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</si>
  <si>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</si>
  <si>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</si>
  <si>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</si>
  <si>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</si>
  <si>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</si>
  <si>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</si>
  <si>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</si>
  <si>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</si>
  <si>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</si>
  <si>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</si>
  <si>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</si>
  <si>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</si>
  <si>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</si>
  <si>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</si>
  <si>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</si>
  <si>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</si>
  <si>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</si>
  <si>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</si>
  <si>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</si>
  <si>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</si>
  <si>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</si>
  <si>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</si>
  <si>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</si>
  <si>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</si>
  <si>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</si>
  <si>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</si>
  <si>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</si>
  <si>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</si>
  <si>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</si>
  <si>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</si>
  <si>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</si>
  <si>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</si>
  <si>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</si>
  <si>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</si>
  <si>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</si>
  <si>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</si>
  <si>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</si>
  <si>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</si>
  <si>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</si>
  <si>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</si>
  <si>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</si>
  <si>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</si>
  <si>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</si>
  <si>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</si>
  <si>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</si>
  <si>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</si>
  <si>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</si>
  <si>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</si>
  <si>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</si>
  <si>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</si>
  <si>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</si>
  <si>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</si>
  <si>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</si>
  <si>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</si>
  <si>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</si>
  <si>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</si>
  <si>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</si>
  <si>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</si>
  <si>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</si>
  <si>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</si>
  <si>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</si>
  <si>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</si>
  <si>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</si>
  <si>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</si>
  <si>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</si>
  <si>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</si>
  <si>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</si>
  <si>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</si>
  <si>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</si>
  <si>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</si>
  <si>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</si>
  <si>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</si>
  <si>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</si>
  <si>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</si>
  <si>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</si>
  <si>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</si>
  <si>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</si>
  <si>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</si>
  <si>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</si>
  <si>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</si>
  <si>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</si>
  <si>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</si>
  <si>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</si>
  <si>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</si>
  <si>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</si>
  <si>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</si>
  <si>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</si>
  <si>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</si>
  <si>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</si>
  <si>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</si>
  <si>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</si>
  <si>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</si>
  <si>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</si>
  <si>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</si>
  <si>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</si>
  <si>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</si>
  <si>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</si>
  <si>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</si>
  <si>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</si>
  <si>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</si>
  <si>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</si>
  <si>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</si>
  <si>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</si>
  <si>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</si>
  <si>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</si>
  <si>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</si>
  <si>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</si>
  <si>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</si>
  <si>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</si>
  <si>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</si>
  <si>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</si>
  <si>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</si>
  <si>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</si>
  <si>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</si>
  <si>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</si>
  <si>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</si>
  <si>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</si>
  <si>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</si>
  <si>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</si>
  <si>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</si>
  <si>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</si>
  <si>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</si>
  <si>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</si>
  <si>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</si>
  <si>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</si>
  <si>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</si>
  <si>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</si>
  <si>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</si>
  <si>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</si>
  <si>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</si>
  <si>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</si>
  <si>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</si>
  <si>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</si>
  <si>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</si>
  <si>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</si>
  <si>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</si>
  <si>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</si>
  <si>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</si>
  <si>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</si>
  <si>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</si>
  <si>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</si>
  <si>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</si>
  <si>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</si>
  <si>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</si>
  <si>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</si>
  <si>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</si>
  <si>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</si>
  <si>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</si>
  <si>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</si>
  <si>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</si>
  <si>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</si>
  <si>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</si>
  <si>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</si>
  <si>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</si>
  <si>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</si>
  <si>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</si>
  <si>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</si>
  <si>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</si>
  <si>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</si>
  <si>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</si>
  <si>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</si>
  <si>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</si>
  <si>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</si>
  <si>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</si>
  <si>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</si>
  <si>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</si>
  <si>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</si>
  <si>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</si>
  <si>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</si>
  <si>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</si>
  <si>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</si>
  <si>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</si>
  <si>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</si>
  <si>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</si>
  <si>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</si>
  <si>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</si>
  <si>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</si>
  <si>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</si>
  <si>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</si>
  <si>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</si>
  <si>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</si>
  <si>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</si>
  <si>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</si>
  <si>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</si>
  <si>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</si>
  <si>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</si>
  <si>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</si>
  <si>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</si>
  <si>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</si>
  <si>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</si>
  <si>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</si>
  <si>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</si>
  <si>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</si>
  <si>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</si>
  <si>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</si>
  <si>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</si>
  <si>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</si>
  <si>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</si>
  <si>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</si>
  <si>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</si>
  <si>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</si>
  <si>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</si>
  <si>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</si>
  <si>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</si>
  <si>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</si>
  <si>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</si>
  <si>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</si>
  <si>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</si>
  <si>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</si>
  <si>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</si>
  <si>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</si>
  <si>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</si>
  <si>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</si>
  <si>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</si>
  <si>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</si>
  <si>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</si>
  <si>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</si>
  <si>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</si>
  <si>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</si>
  <si>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</si>
  <si>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</si>
  <si>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</si>
  <si>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</si>
  <si>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</si>
  <si>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</si>
  <si>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</si>
  <si>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</si>
  <si>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</si>
  <si>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</si>
  <si>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</si>
  <si>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</si>
  <si>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</si>
  <si>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</si>
  <si>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</si>
  <si>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</si>
  <si>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</si>
  <si>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</si>
  <si>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</si>
  <si>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</si>
  <si>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</si>
  <si>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</si>
  <si>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</si>
  <si>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</si>
  <si>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</si>
  <si>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</si>
  <si>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</si>
  <si>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</si>
  <si>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</si>
  <si>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</si>
  <si>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</si>
  <si>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</si>
  <si>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</si>
  <si>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</si>
  <si>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</si>
  <si>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</si>
  <si>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</si>
  <si>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</si>
  <si>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</si>
  <si>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</si>
  <si>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</si>
  <si>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</si>
  <si>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</si>
  <si>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</si>
  <si>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</si>
  <si>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</si>
  <si>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</si>
  <si>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</si>
  <si>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</si>
  <si>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</si>
  <si>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</si>
  <si>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</si>
  <si>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</si>
  <si>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</si>
  <si>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</si>
  <si>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</si>
  <si>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</si>
  <si>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</si>
  <si>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</si>
  <si>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</si>
  <si>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</si>
  <si>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</si>
  <si>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</si>
  <si>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</si>
  <si>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</si>
  <si>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</si>
  <si>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</si>
  <si>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</si>
  <si>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</si>
  <si>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</si>
  <si>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</si>
  <si>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</si>
  <si>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</si>
  <si>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</si>
  <si>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</si>
  <si>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</si>
  <si>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</si>
  <si>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</si>
  <si>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</si>
  <si>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</si>
  <si>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</si>
  <si>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</si>
  <si>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</si>
  <si>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</si>
  <si>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</si>
  <si>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</si>
  <si>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</si>
  <si>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</si>
  <si>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</si>
  <si>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</si>
  <si>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</si>
  <si>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</si>
  <si>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</si>
  <si>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</si>
  <si>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</si>
  <si>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</si>
  <si>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</si>
  <si>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</si>
  <si>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</si>
  <si>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</si>
  <si>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</si>
  <si>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</si>
  <si>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</si>
  <si>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</si>
  <si>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</si>
  <si>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</si>
  <si>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</si>
  <si>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</si>
  <si>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</si>
  <si>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</si>
  <si>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</si>
  <si>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</si>
  <si>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</si>
  <si>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</si>
  <si>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</si>
  <si>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</si>
  <si>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</si>
  <si>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</si>
  <si>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</si>
  <si>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</si>
  <si>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</si>
  <si>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</si>
  <si>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</si>
  <si>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</si>
  <si>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</si>
  <si>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</si>
  <si>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</si>
  <si>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</si>
  <si>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</si>
  <si>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</si>
  <si>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</si>
  <si>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</si>
  <si>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</si>
  <si>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</si>
  <si>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</si>
  <si>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</si>
  <si>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</si>
  <si>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</si>
  <si>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</si>
  <si>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</si>
  <si>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</si>
  <si>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</si>
  <si>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</si>
  <si>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</si>
  <si>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</si>
  <si>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</si>
  <si>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</si>
  <si>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</si>
  <si>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</si>
  <si>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</si>
  <si>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</si>
  <si>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</si>
  <si>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</si>
  <si>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</si>
  <si>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</si>
  <si>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</si>
  <si>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</si>
  <si>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</si>
  <si>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</si>
  <si>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</si>
  <si>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</si>
  <si>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</si>
  <si>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</si>
  <si>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</si>
  <si>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</si>
  <si>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</si>
  <si>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</si>
  <si>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</si>
  <si>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</si>
  <si>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</si>
  <si>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</si>
  <si>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</si>
  <si>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</si>
  <si>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</si>
  <si>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</si>
  <si>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</si>
  <si>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</si>
  <si>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</si>
  <si>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</si>
  <si>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</si>
  <si>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</si>
  <si>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</si>
  <si>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</si>
  <si>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</si>
  <si>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</si>
  <si>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</si>
  <si>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</si>
  <si>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</si>
  <si>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</si>
  <si>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</si>
  <si>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</si>
  <si>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</si>
  <si>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</si>
  <si>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</si>
  <si>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</si>
  <si>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</si>
  <si>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</si>
  <si>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</si>
  <si>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</si>
  <si>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</si>
  <si>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</si>
  <si>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</si>
  <si>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</si>
  <si>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</si>
  <si>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</si>
  <si>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</si>
  <si>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</si>
  <si>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</si>
  <si>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</si>
  <si>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</si>
  <si>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</si>
  <si>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</si>
  <si>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</si>
  <si>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</si>
  <si>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</si>
  <si>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</si>
  <si>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</si>
  <si>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</si>
  <si>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</si>
  <si>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</si>
  <si>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</si>
  <si>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</si>
  <si>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</si>
  <si>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</si>
  <si>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</si>
  <si>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</si>
  <si>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</si>
  <si>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</si>
  <si>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</si>
  <si>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</si>
  <si>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</si>
  <si>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</si>
  <si>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</si>
  <si>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</si>
  <si>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</si>
  <si>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</si>
  <si>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</si>
  <si>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</si>
  <si>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</si>
  <si>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</si>
  <si>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</si>
  <si>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</si>
  <si>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</si>
  <si>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</si>
  <si>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</si>
  <si>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</si>
  <si>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</si>
  <si>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</si>
  <si>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</si>
  <si>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</si>
  <si>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</si>
  <si>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</si>
  <si>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</si>
  <si>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</si>
  <si>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</si>
  <si>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</si>
  <si>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</si>
  <si>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</si>
  <si>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</si>
  <si>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</si>
  <si>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</si>
  <si>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</si>
  <si>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</si>
  <si>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</si>
  <si>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</si>
  <si>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</si>
  <si>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</si>
  <si>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</si>
  <si>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</si>
  <si>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</si>
  <si>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</si>
  <si>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</si>
  <si>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</si>
  <si>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</si>
  <si>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</si>
  <si>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</si>
  <si>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</si>
  <si>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</si>
  <si>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</si>
  <si>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</si>
  <si>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</si>
  <si>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</si>
  <si>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</si>
  <si>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</si>
  <si>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</si>
  <si>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</si>
  <si>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</si>
  <si>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</si>
  <si>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</si>
  <si>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</si>
  <si>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</si>
  <si>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</si>
  <si>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</si>
  <si>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</si>
  <si>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</si>
  <si>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</si>
  <si>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</si>
  <si>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</si>
  <si>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</si>
  <si>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</si>
  <si>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</si>
  <si>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</si>
  <si>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</si>
  <si>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</si>
  <si>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</si>
  <si>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</si>
  <si>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</si>
  <si>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</si>
  <si>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</si>
  <si>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</si>
  <si>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</si>
  <si>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</si>
  <si>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</si>
  <si>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</si>
  <si>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</si>
  <si>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</si>
  <si>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</si>
  <si>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</si>
  <si>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</si>
  <si>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</si>
  <si>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</si>
  <si>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</si>
  <si>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</si>
  <si>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</si>
  <si>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</si>
  <si>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</si>
  <si>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</si>
  <si>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</si>
  <si>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</si>
  <si>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</si>
  <si>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</si>
  <si>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</si>
  <si>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</si>
  <si>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</si>
  <si>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</si>
  <si>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</si>
  <si>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</si>
  <si>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</si>
  <si>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</si>
  <si>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</si>
  <si>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</si>
  <si>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</si>
  <si>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</si>
  <si>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</si>
  <si>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</si>
  <si>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</si>
  <si>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</si>
  <si>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</si>
  <si>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</si>
  <si>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</si>
  <si>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</si>
  <si>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</si>
  <si>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</si>
  <si>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</si>
  <si>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</si>
  <si>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</si>
  <si>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</si>
  <si>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</si>
  <si>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</si>
  <si>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</si>
  <si>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</si>
  <si>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</si>
  <si>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</si>
  <si>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</si>
  <si>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</si>
  <si>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</si>
  <si>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</si>
  <si>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</si>
  <si>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</si>
  <si>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</si>
  <si>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</si>
  <si>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</si>
  <si>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</si>
  <si>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</si>
  <si>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</si>
  <si>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</si>
  <si>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</si>
  <si>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</si>
  <si>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</si>
  <si>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</si>
  <si>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</si>
  <si>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</si>
  <si>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</si>
  <si>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</si>
  <si>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</si>
  <si>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</si>
  <si>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</si>
  <si>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</si>
  <si>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</si>
  <si>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</si>
  <si>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</si>
  <si>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</si>
  <si>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</si>
  <si>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</si>
  <si>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</si>
  <si>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</si>
  <si>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</si>
  <si>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</si>
  <si>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</si>
  <si>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</si>
  <si>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</si>
  <si>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</si>
  <si>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</si>
  <si>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</si>
  <si>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</si>
  <si>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</si>
  <si>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</si>
  <si>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</si>
  <si>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</si>
  <si>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</si>
  <si>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</si>
  <si>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</si>
  <si>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</si>
  <si>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</si>
  <si>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</si>
  <si>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</si>
  <si>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</si>
  <si>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</si>
  <si>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</si>
  <si>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</si>
  <si>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</si>
  <si>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</si>
  <si>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</si>
  <si>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</si>
  <si>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</si>
  <si>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</si>
  <si>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</si>
  <si>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</si>
  <si>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</si>
  <si>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</si>
  <si>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</si>
  <si>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</si>
  <si>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</si>
  <si>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</si>
  <si>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</si>
  <si>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</si>
  <si>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</si>
  <si>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</si>
  <si>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</si>
  <si>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</si>
  <si>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</si>
  <si>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</si>
  <si>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</si>
  <si>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</si>
  <si>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</si>
  <si>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</si>
  <si>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</si>
  <si>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</si>
  <si>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</si>
  <si>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</si>
  <si>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</si>
  <si>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</si>
  <si>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</si>
  <si>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</si>
  <si>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</si>
  <si>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</si>
  <si>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</si>
  <si>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</si>
  <si>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</si>
  <si>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</si>
  <si>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</si>
  <si>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</si>
  <si>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</si>
  <si>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</si>
  <si>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</si>
  <si>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</si>
  <si>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</si>
  <si>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</si>
  <si>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</si>
  <si>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</si>
  <si>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</si>
  <si>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</si>
  <si>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</si>
  <si>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</si>
  <si>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</si>
  <si>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</si>
  <si>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</si>
  <si>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</si>
  <si>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</si>
  <si>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</si>
  <si>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</si>
  <si>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</si>
  <si>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</si>
  <si>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</si>
  <si>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</si>
  <si>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</si>
  <si>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</si>
  <si>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</si>
  <si>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</si>
  <si>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</si>
  <si>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</si>
  <si>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</si>
  <si>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</si>
  <si>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</si>
  <si>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</si>
  <si>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</si>
  <si>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</si>
  <si>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</si>
  <si>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</si>
  <si>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</si>
  <si>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</si>
  <si>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</si>
  <si>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</si>
  <si>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</si>
  <si>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</si>
  <si>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</si>
  <si>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</si>
  <si>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</si>
  <si>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</si>
  <si>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</si>
  <si>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</si>
  <si>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</si>
  <si>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</si>
  <si>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</si>
  <si>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</si>
  <si>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</si>
  <si>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</si>
  <si>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</si>
  <si>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</si>
  <si>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</si>
  <si>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</si>
  <si>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</si>
  <si>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</si>
  <si>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</si>
  <si>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</si>
  <si>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</si>
  <si>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</si>
  <si>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</si>
  <si>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</si>
  <si>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</si>
  <si>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</si>
  <si>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</si>
  <si>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</si>
  <si>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</si>
  <si>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</si>
  <si>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</si>
  <si>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</si>
  <si>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</si>
  <si>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</si>
  <si>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</si>
  <si>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</si>
  <si>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</si>
  <si>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</si>
  <si>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</si>
  <si>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</si>
  <si>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</si>
  <si>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</si>
  <si>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</si>
  <si>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</si>
  <si>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</si>
  <si>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</si>
  <si>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</si>
  <si>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</si>
  <si>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</si>
  <si>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</si>
  <si>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</si>
  <si>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</si>
  <si>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</si>
  <si>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</si>
  <si>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</si>
  <si>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</si>
  <si>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</si>
  <si>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</si>
  <si>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</si>
  <si>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</si>
  <si>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</si>
  <si>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</si>
  <si>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</si>
  <si>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</si>
  <si>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</si>
  <si>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</si>
  <si>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</si>
  <si>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</si>
  <si>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</si>
  <si>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</si>
  <si>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</si>
  <si>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</si>
  <si>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</si>
  <si>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</si>
  <si>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</si>
  <si>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</si>
  <si>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</si>
  <si>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</si>
  <si>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</si>
  <si>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</si>
  <si>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</si>
  <si>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</si>
  <si>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</si>
  <si>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</si>
  <si>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</si>
  <si>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</si>
  <si>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</si>
  <si>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</si>
  <si>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</si>
  <si>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</si>
  <si>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</si>
  <si>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</si>
  <si>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</si>
  <si>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</si>
  <si>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</si>
  <si>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</si>
  <si>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</si>
  <si>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</si>
  <si>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</si>
  <si>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</si>
  <si>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</si>
  <si>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</si>
  <si>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</si>
  <si>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</si>
  <si>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</si>
  <si>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</si>
  <si>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</si>
  <si>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</si>
  <si>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</si>
  <si>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</si>
  <si>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</si>
  <si>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</si>
  <si>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</si>
  <si>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</si>
  <si>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</si>
  <si>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</si>
  <si>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</si>
  <si>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</si>
  <si>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</si>
  <si>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</si>
  <si>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</si>
  <si>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</si>
  <si>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</si>
  <si>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</si>
  <si>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</si>
  <si>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</si>
  <si>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</si>
  <si>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</si>
  <si>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</si>
  <si>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</si>
  <si>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</si>
  <si>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</si>
  <si>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</si>
  <si>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</si>
  <si>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</si>
  <si>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</si>
  <si>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</si>
  <si>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</si>
  <si>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</si>
  <si>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</si>
  <si>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</si>
  <si>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</si>
  <si>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</si>
  <si>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</si>
  <si>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</si>
  <si>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</si>
  <si>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</si>
  <si>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</si>
  <si>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</si>
  <si>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</si>
  <si>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</si>
  <si>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</si>
  <si>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</si>
  <si>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</si>
  <si>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</si>
  <si>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</si>
  <si>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</si>
  <si>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</si>
  <si>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</si>
  <si>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</si>
  <si>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</si>
  <si>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</si>
  <si>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</si>
  <si>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</si>
  <si>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</si>
  <si>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</si>
  <si>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</si>
  <si>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</si>
  <si>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</si>
  <si>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</si>
  <si>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</si>
  <si>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</si>
  <si>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</si>
  <si>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</si>
  <si>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</si>
  <si>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</si>
  <si>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</si>
  <si>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</si>
  <si>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</si>
  <si>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</si>
  <si>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</si>
  <si>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</si>
  <si>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</si>
  <si>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</si>
  <si>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</si>
  <si>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</si>
  <si>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</si>
  <si>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</si>
  <si>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</si>
  <si>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</si>
  <si>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</si>
  <si>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</si>
  <si>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</si>
  <si>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</si>
  <si>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</si>
  <si>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</si>
  <si>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</si>
  <si>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</si>
  <si>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</si>
  <si>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</si>
  <si>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</si>
  <si>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</si>
  <si>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</si>
  <si>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</si>
  <si>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</si>
  <si>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</si>
  <si>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</si>
  <si>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</si>
  <si>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</si>
  <si>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</si>
  <si>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</si>
  <si>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</si>
  <si>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</si>
  <si>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</si>
  <si>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</si>
  <si>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</si>
  <si>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</si>
  <si>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</si>
  <si>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</si>
  <si>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</si>
  <si>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</si>
  <si>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</si>
  <si>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</si>
  <si>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</si>
  <si>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</si>
  <si>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</si>
  <si>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</si>
  <si>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</si>
  <si>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</si>
  <si>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</si>
  <si>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</si>
  <si>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</si>
  <si>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</si>
  <si>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</si>
  <si>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</si>
  <si>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</si>
  <si>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</si>
  <si>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</si>
  <si>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</si>
  <si>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</si>
  <si>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</si>
  <si>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</si>
  <si>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</si>
  <si>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</si>
  <si>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</si>
  <si>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</si>
  <si>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</si>
  <si>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</si>
  <si>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</si>
  <si>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</si>
  <si>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</si>
  <si>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</si>
  <si>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</si>
  <si>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</si>
  <si>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</si>
  <si>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</si>
  <si>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</si>
  <si>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</si>
  <si>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</si>
  <si>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</si>
  <si>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</si>
  <si>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</si>
  <si>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</si>
  <si>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</si>
  <si>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</si>
  <si>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</si>
  <si>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</si>
  <si>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</si>
  <si>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</si>
  <si>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</si>
  <si>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</si>
  <si>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</si>
  <si>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</si>
  <si>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</si>
  <si>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</si>
  <si>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</si>
  <si>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</si>
  <si>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</si>
  <si>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</si>
  <si>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</si>
  <si>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</si>
  <si>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</si>
  <si>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</si>
  <si>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</si>
  <si>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</si>
  <si>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</si>
  <si>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</si>
  <si>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</si>
  <si>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</si>
  <si>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</si>
  <si>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</si>
  <si>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</si>
  <si>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</si>
  <si>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</si>
  <si>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</si>
  <si>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</si>
  <si>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</si>
  <si>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</si>
  <si>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</si>
  <si>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</si>
  <si>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</si>
  <si>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</si>
  <si>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</si>
  <si>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</si>
  <si>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</si>
  <si>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</si>
  <si>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</si>
  <si>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</si>
  <si>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</si>
  <si>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</si>
  <si>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</si>
  <si>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</si>
  <si>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</si>
  <si>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</si>
  <si>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</si>
  <si>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</si>
  <si>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</si>
  <si>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</si>
  <si>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</si>
  <si>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</si>
  <si>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</si>
  <si>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</si>
  <si>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</si>
  <si>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</si>
  <si>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</si>
  <si>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</si>
  <si>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</si>
  <si>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</si>
  <si>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</si>
  <si>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</si>
  <si>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</si>
  <si>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</si>
  <si>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</si>
  <si>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</si>
  <si>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</si>
  <si>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</si>
  <si>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</si>
  <si>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</si>
  <si>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</si>
  <si>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</si>
  <si>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</si>
  <si>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</si>
  <si>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</si>
  <si>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</si>
  <si>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</si>
  <si>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</si>
  <si>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</si>
  <si>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</si>
  <si>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</si>
  <si>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</si>
  <si>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</si>
  <si>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</si>
  <si>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</si>
  <si>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</si>
  <si>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</si>
  <si>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</si>
  <si>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</si>
  <si>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</si>
  <si>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</si>
  <si>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</si>
  <si>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</si>
  <si>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</si>
  <si>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</si>
  <si>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</si>
  <si>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</si>
  <si>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</si>
  <si>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</si>
  <si>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</si>
  <si>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</si>
  <si>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</si>
  <si>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</si>
  <si>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</si>
  <si>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</si>
  <si>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</si>
  <si>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</si>
  <si>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</si>
  <si>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</si>
  <si>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</si>
  <si>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</si>
  <si>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</si>
  <si>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</si>
  <si>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</si>
  <si>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</si>
  <si>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</si>
  <si>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</si>
  <si>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</si>
  <si>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</si>
  <si>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</si>
  <si>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</si>
  <si>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</si>
  <si>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</si>
  <si>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</si>
  <si>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</si>
  <si>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</si>
  <si>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</si>
  <si>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</si>
  <si>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</si>
  <si>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</si>
  <si>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</si>
  <si>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</si>
  <si>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</si>
  <si>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</si>
  <si>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</si>
  <si>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</si>
  <si>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</si>
  <si>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</si>
  <si>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</si>
  <si>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</si>
  <si>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</si>
  <si>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</si>
  <si>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</si>
  <si>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</si>
  <si>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</si>
  <si>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</si>
  <si>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</si>
  <si>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</si>
  <si>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</si>
  <si>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</si>
  <si>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</si>
  <si>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</si>
  <si>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</si>
  <si>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</si>
  <si>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</si>
  <si>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</si>
  <si>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</si>
  <si>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</si>
  <si>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</si>
  <si>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</si>
  <si>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</si>
  <si>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</si>
  <si>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</si>
  <si>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</si>
  <si>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</si>
  <si>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</si>
  <si>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</si>
  <si>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</si>
  <si>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</si>
  <si>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</si>
  <si>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</si>
  <si>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</si>
  <si>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</si>
  <si>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</si>
  <si>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</si>
  <si>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</si>
  <si>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</si>
  <si>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</si>
  <si>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</si>
  <si>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</si>
  <si>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</si>
  <si>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</si>
  <si>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</si>
  <si>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</si>
  <si>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</si>
  <si>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</si>
  <si>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</si>
  <si>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</si>
  <si>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</si>
  <si>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</si>
  <si>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</si>
  <si>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</si>
  <si>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</si>
  <si>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</si>
  <si>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</si>
  <si>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</si>
  <si>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</si>
  <si>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</si>
  <si>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</si>
  <si>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</si>
  <si>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</si>
  <si>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</si>
  <si>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</si>
  <si>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</si>
  <si>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</si>
  <si>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</si>
  <si>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</si>
  <si>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</si>
  <si>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</si>
  <si>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</si>
  <si>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</si>
  <si>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</si>
  <si>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</si>
  <si>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</si>
  <si>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</si>
  <si>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</si>
  <si>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</si>
  <si>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</si>
  <si>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</si>
  <si>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</si>
  <si>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</si>
  <si>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</si>
  <si>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</si>
  <si>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</si>
  <si>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</si>
  <si>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</si>
  <si>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</si>
  <si>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</si>
  <si>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</si>
  <si>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</si>
  <si>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</si>
  <si>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</si>
  <si>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</si>
  <si>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</si>
  <si>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</si>
  <si>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</si>
  <si>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</si>
  <si>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</si>
  <si>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</si>
  <si>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</si>
  <si>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</si>
  <si>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</si>
  <si>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</si>
  <si>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</si>
  <si>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</si>
  <si>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</si>
  <si>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</si>
  <si>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</si>
  <si>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</si>
  <si>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</si>
  <si>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</si>
  <si>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</si>
  <si>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</si>
  <si>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</si>
  <si>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</si>
  <si>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</si>
  <si>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</si>
  <si>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</si>
  <si>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</si>
  <si>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</si>
  <si>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</si>
  <si>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</si>
  <si>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</si>
  <si>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</si>
  <si>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</si>
  <si>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</si>
  <si>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</si>
  <si>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</si>
  <si>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</si>
  <si>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</si>
  <si>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</si>
  <si>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</si>
  <si>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</si>
  <si>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</si>
  <si>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</si>
  <si>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</si>
  <si>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</si>
  <si>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</si>
  <si>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</si>
  <si>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</si>
  <si>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</si>
  <si>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</si>
  <si>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</si>
  <si>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</si>
  <si>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</si>
  <si>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</si>
  <si>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</si>
  <si>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</si>
  <si>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</si>
  <si>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</si>
  <si>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</si>
  <si>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</si>
  <si>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</si>
  <si>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</si>
  <si>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</si>
  <si>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</si>
  <si>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</si>
  <si>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</si>
  <si>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</si>
  <si>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</si>
  <si>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</si>
  <si>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</si>
  <si>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</si>
  <si>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</si>
  <si>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</si>
  <si>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</si>
  <si>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</si>
  <si>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</si>
  <si>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</si>
  <si>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</si>
  <si>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</si>
  <si>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</si>
  <si>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</si>
  <si>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</si>
  <si>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</si>
  <si>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</si>
  <si>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</si>
  <si>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</si>
  <si>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</si>
  <si>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</si>
  <si>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</si>
  <si>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</si>
  <si>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</si>
  <si>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</si>
  <si>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</si>
  <si>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</si>
  <si>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</si>
  <si>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</si>
  <si>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</si>
  <si>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</si>
  <si>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</si>
  <si>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</si>
  <si>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</si>
  <si>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</si>
  <si>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</si>
  <si>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</si>
  <si>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</si>
  <si>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</si>
  <si>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</si>
  <si>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</si>
  <si>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</si>
  <si>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</si>
  <si>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</si>
  <si>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</si>
  <si>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</si>
  <si>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</si>
  <si>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</si>
  <si>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</si>
  <si>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</si>
  <si>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</si>
  <si>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</si>
  <si>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</si>
  <si>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</si>
  <si>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</si>
  <si>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</si>
  <si>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</si>
  <si>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</si>
  <si>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</si>
  <si>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</si>
  <si>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</si>
  <si>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</si>
  <si>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</si>
  <si>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</si>
  <si>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</si>
  <si>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</si>
  <si>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</si>
  <si>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</si>
  <si>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</si>
  <si>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</si>
  <si>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</si>
  <si>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</si>
  <si>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</si>
  <si>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</si>
  <si>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</si>
  <si>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</si>
  <si>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</si>
  <si>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</si>
  <si>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</si>
  <si>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</si>
  <si>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</si>
  <si>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</si>
  <si>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</si>
  <si>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</si>
  <si>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</si>
  <si>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</si>
  <si>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</si>
  <si>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</si>
  <si>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</si>
  <si>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</si>
  <si>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</si>
  <si>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</si>
  <si>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</si>
  <si>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</si>
  <si>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</si>
  <si>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</si>
  <si>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</si>
  <si>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</si>
  <si>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</si>
  <si>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</si>
  <si>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</si>
  <si>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</si>
  <si>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</si>
  <si>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</si>
  <si>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</si>
  <si>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</si>
  <si>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</si>
  <si>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</si>
  <si>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</si>
  <si>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</si>
  <si>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</si>
  <si>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</si>
  <si>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</si>
  <si>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</si>
  <si>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</si>
  <si>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</si>
  <si>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</si>
  <si>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</si>
  <si>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</si>
  <si>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</si>
  <si>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</si>
  <si>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</si>
  <si>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</si>
  <si>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</si>
  <si>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</si>
  <si>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</si>
  <si>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</si>
  <si>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</si>
  <si>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</si>
  <si>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</si>
  <si>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</si>
  <si>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</si>
  <si>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</si>
  <si>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</si>
  <si>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</si>
  <si>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</si>
  <si>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</si>
  <si>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</si>
  <si>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</si>
  <si>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</si>
  <si>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</si>
  <si>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</si>
  <si>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</si>
  <si>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</si>
  <si>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</si>
  <si>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</si>
  <si>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</si>
  <si>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</si>
  <si>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</si>
  <si>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</si>
  <si>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</si>
  <si>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</si>
  <si>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</si>
  <si>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</si>
  <si>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</si>
  <si>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</si>
  <si>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</si>
  <si>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</si>
  <si>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</si>
  <si>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</si>
  <si>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</si>
  <si>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</si>
  <si>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</si>
  <si>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</si>
  <si>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</si>
  <si>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</si>
  <si>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</si>
  <si>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</si>
  <si>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</si>
  <si>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</si>
  <si>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</si>
  <si>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</si>
  <si>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</si>
  <si>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</si>
  <si>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</si>
  <si>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</si>
  <si>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</si>
  <si>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</si>
  <si>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</si>
  <si>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</si>
  <si>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</si>
  <si>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</si>
  <si>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</si>
  <si>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</si>
  <si>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</si>
  <si>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</si>
  <si>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</si>
  <si>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</si>
  <si>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</si>
  <si>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</si>
  <si>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</si>
  <si>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</si>
  <si>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</si>
  <si>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</si>
  <si>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</si>
  <si>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</si>
  <si>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</si>
  <si>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</si>
  <si>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</si>
  <si>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</si>
  <si>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</si>
  <si>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</si>
  <si>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</si>
  <si>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</si>
  <si>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</si>
  <si>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</si>
  <si>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</si>
  <si>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</si>
  <si>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</si>
  <si>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</si>
  <si>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</si>
  <si>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</si>
  <si>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</si>
  <si>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</si>
  <si>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</si>
  <si>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</si>
  <si>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</si>
  <si>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</si>
  <si>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</si>
  <si>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</si>
  <si>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</si>
  <si>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</si>
  <si>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</si>
  <si>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</si>
  <si>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</si>
  <si>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</si>
  <si>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</si>
  <si>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</si>
  <si>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</si>
  <si>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</si>
  <si>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</si>
  <si>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</si>
  <si>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</si>
  <si>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</si>
  <si>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</si>
  <si>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</si>
  <si>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</si>
  <si>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</si>
  <si>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</si>
  <si>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</si>
  <si>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</si>
  <si>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</si>
  <si>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</si>
  <si>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</si>
  <si>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</si>
  <si>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</si>
  <si>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</si>
  <si>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</si>
  <si>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</si>
  <si>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</si>
  <si>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</si>
  <si>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</si>
  <si>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</si>
  <si>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</si>
  <si>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</si>
  <si>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</si>
  <si>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</si>
  <si>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</si>
  <si>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</si>
  <si>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</si>
  <si>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</si>
  <si>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</si>
  <si>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</si>
  <si>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</si>
  <si>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</si>
  <si>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</si>
  <si>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</si>
  <si>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</si>
  <si>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</si>
  <si>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</si>
  <si>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</si>
  <si>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</si>
  <si>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</si>
  <si>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</si>
  <si>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</si>
  <si>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</si>
  <si>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</si>
  <si>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</si>
  <si>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</si>
  <si>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</si>
  <si>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</si>
  <si>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</si>
  <si>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</si>
  <si>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</si>
  <si>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</si>
  <si>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</si>
  <si>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</si>
  <si>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</si>
  <si>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</si>
  <si>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</si>
  <si>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</si>
  <si>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</si>
  <si>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</si>
  <si>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</si>
  <si>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</si>
  <si>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</si>
  <si>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</si>
  <si>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</si>
  <si>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</si>
  <si>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</si>
  <si>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</si>
  <si>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</si>
  <si>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</si>
  <si>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</si>
  <si>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</si>
  <si>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</si>
  <si>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</si>
  <si>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</si>
  <si>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</si>
  <si>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</si>
  <si>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</si>
  <si>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</si>
  <si>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</si>
  <si>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</si>
  <si>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</si>
  <si>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</si>
  <si>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</si>
  <si>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</si>
  <si>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</si>
  <si>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</si>
  <si>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</si>
  <si>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</si>
  <si>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</si>
  <si>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</si>
  <si>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</si>
  <si>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</si>
  <si>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</si>
  <si>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</si>
  <si>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</si>
  <si>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</si>
  <si>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</si>
  <si>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</si>
  <si>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</si>
  <si>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</si>
  <si>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</si>
  <si>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</si>
  <si>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</si>
  <si>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</si>
  <si>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</si>
  <si>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</si>
  <si>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</si>
  <si>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</si>
  <si>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</si>
  <si>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</si>
  <si>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</si>
  <si>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</si>
  <si>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</si>
  <si>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</si>
  <si>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</si>
  <si>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</si>
  <si>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</si>
  <si>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</si>
  <si>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</si>
  <si>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</si>
  <si>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</si>
  <si>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</si>
  <si>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</si>
  <si>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</si>
  <si>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</si>
  <si>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</si>
  <si>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</si>
  <si>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</si>
  <si>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</si>
  <si>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</si>
  <si>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</si>
  <si>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</si>
  <si>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</si>
  <si>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</si>
  <si>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</si>
  <si>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</si>
  <si>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</si>
  <si>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</si>
  <si>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</si>
  <si>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</si>
  <si>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</si>
  <si>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</si>
  <si>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</si>
  <si>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</si>
  <si>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</si>
  <si>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</si>
  <si>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</si>
  <si>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</si>
  <si>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</si>
  <si>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</si>
  <si>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</si>
  <si>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</si>
  <si>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</si>
  <si>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</si>
  <si>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</si>
  <si>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</si>
  <si>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</si>
  <si>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</si>
  <si>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</si>
  <si>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</si>
  <si>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</si>
  <si>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</si>
  <si>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</si>
  <si>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</si>
  <si>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</si>
  <si>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</si>
  <si>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</si>
  <si>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</si>
  <si>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</si>
  <si>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</si>
  <si>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</si>
  <si>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</si>
  <si>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</si>
  <si>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</si>
  <si>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</si>
  <si>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</si>
  <si>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</si>
  <si>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</si>
  <si>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</si>
  <si>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</si>
  <si>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</si>
  <si>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</si>
  <si>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</si>
  <si>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</si>
  <si>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</si>
  <si>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</si>
  <si>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</si>
  <si>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</si>
  <si>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</si>
  <si>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</si>
  <si>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</si>
  <si>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</si>
  <si>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</si>
  <si>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</si>
  <si>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</si>
  <si>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</si>
  <si>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</si>
  <si>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</si>
  <si>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</si>
  <si>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</si>
  <si>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</si>
  <si>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</si>
  <si>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</si>
  <si>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</si>
  <si>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</si>
  <si>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</si>
  <si>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</si>
  <si>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</si>
  <si>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</si>
  <si>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</si>
  <si>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</si>
  <si>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</si>
  <si>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</si>
  <si>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</si>
  <si>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</si>
  <si>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</si>
  <si>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</si>
  <si>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</si>
  <si>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</si>
  <si>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</si>
  <si>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</si>
  <si>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</si>
  <si>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</si>
  <si>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</si>
  <si>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</si>
  <si>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</si>
  <si>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</si>
  <si>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</si>
  <si>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</si>
  <si>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</si>
  <si>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</si>
  <si>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</si>
  <si>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</si>
  <si>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</si>
  <si>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</si>
  <si>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</si>
  <si>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</si>
  <si>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</si>
  <si>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</si>
  <si>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</si>
  <si>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</si>
  <si>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</si>
  <si>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</si>
  <si>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</si>
  <si>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</si>
  <si>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</si>
  <si>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</si>
  <si>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</si>
  <si>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</si>
  <si>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</si>
  <si>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</si>
  <si>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</si>
  <si>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</si>
  <si>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</si>
  <si>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</si>
  <si>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</si>
  <si>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</si>
  <si>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</si>
  <si>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</si>
  <si>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</si>
  <si>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</si>
  <si>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</si>
  <si>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</si>
  <si>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</si>
  <si>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</si>
  <si>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</si>
  <si>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</si>
  <si>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</si>
  <si>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</si>
  <si>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</si>
  <si>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</si>
  <si>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</si>
  <si>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</si>
  <si>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</si>
  <si>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</si>
  <si>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</si>
  <si>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</si>
  <si>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</si>
  <si>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</si>
  <si>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</si>
  <si>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</si>
  <si>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</si>
  <si>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</si>
  <si>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</si>
  <si>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</si>
  <si>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</si>
  <si>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</si>
  <si>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</si>
  <si>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</si>
  <si>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</si>
  <si>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</si>
  <si>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</si>
  <si>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</si>
  <si>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</si>
  <si>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</si>
  <si>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</si>
  <si>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</si>
  <si>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</si>
  <si>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</si>
  <si>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</si>
  <si>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</si>
  <si>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</si>
  <si>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</si>
  <si>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</si>
  <si>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</si>
  <si>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</si>
  <si>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</si>
  <si>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</si>
  <si>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</si>
  <si>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</si>
  <si>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</si>
  <si>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</si>
  <si>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</si>
  <si>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</si>
  <si>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</si>
  <si>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</si>
  <si>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</si>
  <si>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</si>
  <si>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</si>
  <si>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</si>
  <si>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</si>
  <si>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</si>
  <si>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</si>
  <si>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</si>
  <si>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</si>
  <si>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</si>
  <si>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</si>
  <si>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</si>
  <si>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</si>
  <si>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</si>
  <si>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</si>
  <si>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</si>
  <si>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</si>
  <si>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</si>
  <si>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</si>
  <si>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</si>
  <si>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</si>
  <si>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</si>
  <si>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</si>
  <si>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</si>
  <si>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</si>
  <si>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</si>
  <si>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</si>
  <si>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</si>
  <si>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</si>
  <si>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</si>
  <si>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</si>
  <si>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</si>
  <si>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</si>
  <si>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</si>
  <si>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</si>
  <si>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</si>
  <si>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</si>
  <si>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</si>
  <si>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</si>
  <si>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</si>
  <si>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</si>
  <si>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</si>
  <si>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</si>
  <si>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</si>
  <si>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</si>
  <si>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</si>
  <si>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</si>
  <si>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</si>
  <si>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</si>
  <si>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</si>
  <si>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</si>
  <si>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</si>
  <si>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</si>
  <si>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</si>
  <si>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</si>
  <si>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</si>
  <si>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</si>
  <si>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</si>
  <si>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</si>
  <si>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</si>
  <si>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</si>
  <si>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</si>
  <si>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</si>
  <si>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</si>
  <si>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</si>
  <si>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</si>
  <si>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</si>
  <si>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</si>
  <si>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</si>
  <si>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</si>
  <si>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</si>
  <si>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</si>
  <si>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</si>
  <si>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</si>
  <si>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</si>
  <si>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</si>
  <si>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</si>
  <si>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</si>
  <si>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</si>
  <si>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</si>
  <si>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</si>
  <si>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</si>
  <si>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</si>
  <si>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</si>
  <si>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</si>
  <si>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</si>
  <si>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</si>
  <si>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</si>
  <si>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</si>
  <si>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</si>
  <si>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</si>
  <si>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</si>
  <si>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</si>
  <si>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</si>
  <si>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</si>
  <si>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</si>
  <si>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</si>
  <si>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</si>
  <si>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</si>
  <si>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</si>
  <si>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</si>
  <si>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</si>
  <si>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</si>
  <si>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</si>
  <si>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</si>
  <si>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</si>
  <si>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</si>
  <si>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</si>
  <si>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</si>
  <si>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</si>
  <si>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</si>
  <si>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</si>
  <si>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</si>
  <si>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</si>
  <si>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</si>
  <si>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</si>
  <si>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</si>
  <si>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</si>
  <si>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</si>
  <si>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</si>
  <si>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</si>
  <si>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</si>
  <si>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</si>
  <si>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</si>
  <si>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</si>
  <si>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</si>
  <si>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</si>
  <si>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</si>
  <si>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</si>
  <si>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</si>
  <si>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</si>
  <si>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</si>
  <si>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</si>
  <si>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</si>
  <si>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</si>
  <si>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</si>
  <si>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</si>
  <si>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</si>
  <si>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</si>
  <si>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</si>
  <si>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</si>
  <si>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</si>
  <si>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</si>
  <si>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</si>
  <si>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</si>
  <si>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</si>
  <si>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</si>
  <si>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</si>
  <si>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</si>
  <si>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</si>
  <si>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</si>
  <si>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</si>
  <si>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</si>
  <si>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</si>
  <si>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</si>
  <si>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</si>
  <si>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</si>
  <si>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</si>
  <si>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</si>
  <si>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</si>
  <si>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</si>
  <si>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</si>
  <si>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</si>
  <si>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</si>
  <si>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</si>
  <si>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</si>
  <si>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</si>
  <si>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</si>
  <si>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</si>
  <si>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</si>
  <si>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</si>
  <si>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</si>
  <si>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</si>
  <si>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</si>
  <si>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</si>
  <si>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</si>
  <si>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</si>
  <si>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</si>
  <si>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</si>
  <si>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</si>
  <si>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</si>
  <si>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</si>
  <si>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</si>
  <si>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</si>
  <si>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</si>
  <si>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</si>
  <si>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</si>
  <si>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</si>
  <si>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</si>
  <si>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</si>
  <si>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</si>
  <si>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</si>
  <si>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</si>
  <si>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</si>
  <si>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</si>
  <si>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</si>
  <si>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</si>
  <si>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</si>
  <si>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</si>
  <si>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</si>
  <si>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</si>
  <si>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</si>
  <si>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</si>
  <si>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</si>
  <si>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</si>
  <si>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</si>
  <si>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</si>
  <si>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</si>
  <si>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</si>
  <si>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</si>
  <si>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</si>
  <si>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</si>
  <si>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</si>
  <si>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</si>
  <si>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</si>
  <si>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</si>
  <si>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</si>
  <si>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</si>
  <si>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</si>
  <si>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</si>
  <si>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</si>
  <si>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</si>
  <si>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</si>
  <si>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</si>
  <si>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</si>
  <si>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</si>
  <si>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</si>
  <si>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</si>
  <si>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</si>
  <si>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</si>
  <si>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</si>
  <si>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</si>
  <si>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</si>
  <si>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</si>
  <si>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</si>
  <si>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</si>
  <si>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</si>
  <si>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</si>
  <si>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</si>
  <si>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</si>
  <si>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</si>
  <si>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</si>
  <si>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</si>
  <si>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</si>
  <si>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</si>
  <si>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</si>
  <si>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</si>
  <si>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</si>
  <si>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</si>
  <si>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</si>
  <si>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</si>
  <si>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</si>
  <si>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</si>
  <si>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</si>
  <si>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</si>
  <si>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</si>
  <si>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</si>
  <si>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</si>
  <si>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</si>
  <si>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</si>
  <si>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</si>
  <si>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</si>
  <si>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</si>
  <si>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</si>
  <si>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</si>
  <si>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</si>
  <si>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</si>
  <si>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</si>
  <si>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</si>
  <si>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</si>
  <si>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</si>
  <si>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</si>
  <si>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</si>
  <si>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</si>
  <si>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</si>
  <si>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</si>
  <si>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</si>
  <si>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</si>
  <si>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</si>
  <si>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</si>
  <si>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</si>
  <si>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</si>
  <si>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</si>
  <si>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</si>
  <si>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</si>
  <si>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</si>
  <si>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</si>
  <si>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</si>
  <si>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</si>
  <si>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</si>
  <si>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</si>
  <si>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</si>
  <si>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</si>
  <si>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</si>
  <si>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</si>
  <si>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</si>
  <si>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</si>
  <si>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</si>
  <si>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</si>
  <si>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</si>
  <si>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</si>
  <si>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</si>
  <si>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</si>
  <si>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</si>
  <si>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</si>
  <si>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</si>
  <si>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</si>
  <si>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</si>
  <si>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</si>
  <si>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</si>
  <si>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</si>
  <si>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</si>
  <si>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</si>
  <si>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</si>
  <si>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</si>
  <si>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</si>
  <si>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</si>
  <si>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</si>
  <si>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</si>
  <si>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</si>
  <si>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</si>
  <si>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</si>
  <si>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</si>
  <si>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</si>
  <si>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</si>
  <si>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</si>
  <si>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</si>
  <si>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</si>
  <si>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</si>
  <si>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</si>
  <si>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</si>
  <si>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</si>
  <si>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</si>
  <si>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</si>
  <si>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</si>
  <si>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</si>
  <si>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</si>
  <si>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</si>
  <si>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</si>
  <si>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</si>
  <si>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</si>
  <si>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</si>
  <si>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</si>
  <si>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</si>
  <si>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</si>
  <si>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</si>
  <si>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</si>
  <si>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</si>
  <si>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</si>
  <si>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</si>
  <si>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</si>
  <si>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</si>
  <si>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</si>
  <si>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</si>
  <si>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</si>
  <si>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</si>
  <si>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</si>
  <si>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</si>
  <si>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</si>
  <si>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</si>
  <si>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</si>
  <si>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</si>
  <si>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</si>
  <si>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</si>
  <si>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</si>
  <si>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</si>
  <si>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</si>
  <si>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</si>
  <si>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</si>
  <si>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</si>
  <si>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</si>
  <si>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</si>
  <si>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</si>
  <si>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</si>
  <si>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</si>
  <si>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</si>
  <si>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</si>
  <si>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</si>
  <si>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</si>
  <si>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</si>
  <si>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</si>
  <si>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</si>
  <si>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</si>
  <si>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</si>
  <si>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</si>
  <si>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</si>
  <si>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</si>
  <si>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</si>
  <si>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</si>
  <si>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</si>
  <si>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</si>
  <si>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</si>
  <si>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</si>
  <si>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</si>
  <si>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</si>
  <si>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</si>
  <si>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</si>
  <si>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</si>
  <si>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</si>
  <si>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</si>
  <si>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</si>
  <si>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</si>
  <si>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</si>
  <si>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</si>
  <si>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</si>
  <si>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</si>
  <si>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</si>
  <si>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</si>
  <si>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</si>
  <si>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</si>
  <si>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</si>
  <si>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</si>
  <si>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</si>
  <si>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</si>
  <si>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</si>
  <si>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</si>
  <si>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</si>
  <si>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</si>
  <si>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</si>
  <si>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</si>
  <si>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</si>
  <si>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</si>
  <si>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</si>
  <si>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</si>
  <si>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</si>
  <si>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</si>
  <si>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</si>
  <si>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</si>
  <si>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</si>
  <si>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</si>
  <si>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</si>
  <si>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</si>
  <si>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</si>
  <si>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</si>
  <si>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</si>
  <si>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</si>
  <si>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</si>
  <si>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</si>
  <si>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</si>
  <si>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</si>
  <si>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</si>
  <si>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</si>
  <si>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</si>
  <si>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</si>
  <si>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</si>
  <si>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</si>
  <si>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</si>
  <si>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</si>
  <si>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</si>
  <si>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</si>
  <si>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</si>
  <si>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</si>
  <si>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</si>
  <si>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</si>
  <si>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</si>
  <si>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</si>
  <si>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</si>
  <si>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</si>
  <si>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</si>
  <si>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</si>
  <si>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</si>
  <si>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</si>
  <si>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</si>
  <si>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</si>
  <si>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</si>
  <si>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</si>
  <si>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</si>
  <si>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</si>
  <si>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</si>
  <si>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</si>
  <si>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</si>
  <si>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</si>
  <si>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</si>
  <si>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</si>
  <si>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</si>
  <si>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</si>
  <si>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</si>
  <si>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</si>
  <si>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</si>
  <si>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</si>
  <si>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</si>
  <si>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</si>
  <si>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</si>
  <si>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</si>
  <si>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</si>
  <si>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</si>
  <si>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</si>
  <si>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</si>
  <si>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</si>
  <si>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</si>
  <si>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</si>
  <si>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</si>
  <si>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</si>
  <si>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</si>
  <si>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</si>
  <si>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</si>
  <si>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</si>
  <si>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</si>
  <si>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</si>
  <si>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</si>
  <si>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</si>
  <si>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</si>
  <si>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</si>
  <si>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</si>
  <si>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</si>
  <si>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</si>
  <si>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</si>
  <si>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</si>
  <si>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</si>
  <si>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</si>
  <si>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</si>
  <si>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</si>
  <si>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</si>
  <si>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</si>
  <si>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</si>
  <si>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</si>
  <si>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</si>
  <si>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</si>
  <si>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</si>
  <si>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</si>
  <si>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</si>
  <si>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</si>
  <si>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</si>
  <si>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</si>
  <si>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</si>
  <si>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</si>
  <si>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</si>
  <si>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</si>
  <si>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</si>
  <si>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</si>
  <si>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</si>
  <si>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</si>
  <si>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</si>
  <si>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</si>
  <si>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</si>
  <si>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</si>
  <si>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</si>
  <si>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</si>
  <si>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</si>
  <si>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</si>
  <si>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</si>
  <si>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</si>
  <si>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</si>
  <si>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</si>
  <si>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</si>
  <si>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</si>
  <si>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</si>
  <si>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</si>
  <si>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</si>
  <si>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</si>
  <si>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</si>
  <si>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</si>
  <si>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</si>
  <si>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</si>
  <si>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</si>
  <si>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</si>
  <si>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</si>
  <si>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</si>
  <si>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</si>
  <si>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</si>
  <si>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</si>
  <si>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</si>
  <si>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</si>
  <si>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</si>
  <si>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</si>
  <si>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</si>
  <si>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</si>
  <si>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</si>
  <si>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</si>
  <si>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</si>
  <si>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</si>
  <si>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</si>
  <si>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</si>
  <si>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</si>
  <si>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</si>
  <si>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</si>
  <si>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</si>
  <si>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</si>
  <si>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</si>
  <si>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</si>
  <si>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</si>
  <si>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</si>
  <si>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</si>
  <si>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</si>
  <si>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</si>
  <si>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</si>
  <si>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</si>
  <si>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</si>
  <si>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</si>
  <si>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</si>
  <si>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</si>
  <si>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</si>
  <si>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</si>
  <si>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</si>
  <si>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</si>
  <si>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</si>
  <si>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</si>
  <si>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</si>
  <si>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</si>
  <si>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</si>
  <si>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</si>
  <si>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</si>
  <si>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</si>
  <si>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</si>
  <si>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</si>
  <si>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</si>
  <si>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</si>
  <si>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</si>
  <si>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</si>
  <si>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</si>
  <si>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</si>
  <si>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</si>
  <si>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</si>
  <si>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</si>
  <si>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</si>
  <si>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</si>
  <si>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</si>
  <si>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</si>
  <si>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</si>
  <si>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</si>
  <si>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</si>
  <si>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</si>
  <si>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</si>
  <si>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</si>
  <si>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</si>
  <si>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</si>
  <si>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</si>
  <si>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</si>
  <si>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</si>
  <si>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</si>
  <si>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</si>
  <si>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</si>
  <si>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</si>
  <si>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</si>
  <si>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</si>
  <si>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</si>
  <si>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</si>
  <si>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</si>
  <si>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</si>
  <si>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</si>
  <si>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</si>
  <si>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</si>
  <si>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</si>
  <si>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</si>
  <si>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</si>
  <si>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</si>
  <si>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</si>
  <si>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</si>
  <si>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</si>
  <si>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</si>
  <si>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</si>
  <si>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</si>
  <si>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</si>
  <si>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</si>
  <si>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</si>
  <si>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</si>
  <si>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</si>
  <si>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</si>
  <si>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</si>
  <si>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</si>
  <si>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</si>
  <si>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</si>
  <si>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</si>
  <si>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</si>
  <si>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</si>
  <si>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</si>
  <si>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</si>
  <si>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</si>
  <si>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</si>
  <si>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</si>
  <si>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</si>
  <si>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</si>
  <si>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</si>
  <si>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</si>
  <si>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</si>
  <si>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</si>
  <si>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</si>
  <si>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</si>
  <si>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</si>
  <si>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</si>
  <si>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</si>
  <si>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</si>
  <si>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</si>
  <si>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</si>
  <si>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</si>
  <si>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</si>
  <si>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</si>
  <si>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</si>
  <si>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</si>
  <si>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</si>
  <si>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</si>
  <si>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</si>
  <si>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</si>
  <si>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</si>
  <si>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</si>
  <si>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</si>
  <si>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</si>
  <si>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</si>
  <si>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</si>
  <si>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</si>
  <si>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</si>
  <si>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</si>
  <si>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</si>
  <si>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</si>
  <si>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</si>
  <si>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</si>
  <si>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</si>
  <si>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</si>
  <si>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</si>
  <si>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</si>
  <si>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</si>
  <si>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</si>
  <si>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</si>
  <si>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</si>
  <si>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</si>
  <si>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</si>
  <si>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</si>
  <si>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</si>
  <si>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</si>
  <si>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</si>
  <si>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</si>
  <si>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</si>
  <si>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</si>
  <si>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</si>
  <si>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</si>
  <si>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</si>
  <si>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</si>
  <si>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</si>
  <si>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</si>
  <si>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</si>
  <si>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</si>
  <si>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</si>
  <si>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</si>
  <si>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</si>
  <si>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</si>
  <si>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</si>
  <si>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</si>
  <si>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</si>
  <si>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</si>
  <si>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</si>
  <si>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</si>
  <si>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</si>
  <si>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</si>
  <si>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</si>
  <si>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</si>
  <si>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</si>
  <si>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</si>
  <si>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</si>
  <si>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</si>
  <si>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</si>
  <si>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</si>
  <si>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</si>
  <si>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</si>
  <si>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</si>
  <si>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</si>
  <si>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</si>
  <si>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</si>
  <si>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</si>
  <si>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</si>
  <si>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</si>
  <si>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</si>
  <si>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</si>
  <si>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</si>
  <si>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</si>
  <si>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</si>
  <si>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</si>
  <si>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</si>
  <si>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</si>
  <si>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</si>
  <si>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</si>
  <si>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</si>
  <si>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</si>
  <si>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</si>
  <si>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</si>
  <si>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</si>
  <si>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</si>
  <si>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</si>
  <si>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</si>
  <si>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</si>
  <si>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</si>
  <si>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</si>
  <si>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</si>
  <si>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</si>
  <si>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</si>
  <si>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</si>
  <si>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</si>
  <si>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</si>
  <si>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</si>
  <si>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</si>
  <si>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</si>
  <si>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</si>
  <si>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</si>
  <si>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</si>
  <si>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</si>
  <si>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</si>
  <si>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</si>
  <si>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</si>
  <si>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</si>
  <si>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</si>
  <si>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</si>
  <si>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</si>
  <si>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</si>
  <si>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</si>
  <si>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</si>
  <si>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</si>
  <si>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</si>
  <si>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</si>
  <si>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</si>
  <si>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</si>
  <si>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</si>
  <si>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</si>
  <si>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</si>
  <si>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</si>
  <si>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</si>
  <si>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</si>
  <si>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</si>
  <si>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</si>
  <si>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</si>
  <si>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</si>
  <si>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</si>
  <si>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</si>
  <si>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</si>
  <si>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</si>
  <si>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</si>
  <si>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</si>
  <si>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</si>
  <si>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</si>
  <si>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</si>
  <si>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</si>
  <si>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</si>
  <si>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</si>
  <si>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</si>
  <si>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</si>
  <si>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</si>
  <si>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</si>
  <si>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</si>
  <si>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</si>
  <si>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</si>
  <si>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</si>
  <si>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</si>
  <si>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</si>
  <si>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</si>
  <si>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</si>
  <si>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</si>
  <si>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</si>
  <si>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</si>
  <si>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</si>
  <si>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</si>
  <si>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</si>
  <si>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</si>
  <si>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</si>
  <si>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</si>
  <si>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</si>
  <si>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</si>
  <si>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</si>
  <si>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</si>
  <si>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</si>
  <si>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</si>
  <si>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</si>
  <si>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</si>
  <si>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</si>
  <si>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</si>
  <si>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</si>
  <si>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</si>
  <si>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</si>
  <si>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</si>
  <si>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</si>
  <si>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</si>
  <si>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</si>
  <si>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</si>
  <si>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</si>
  <si>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</si>
  <si>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</si>
  <si>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</si>
  <si>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</si>
  <si>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</si>
  <si>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</si>
  <si>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</si>
  <si>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</si>
  <si>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</si>
  <si>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</si>
  <si>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</si>
  <si>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</si>
  <si>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</si>
  <si>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</si>
  <si>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</si>
  <si>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</si>
  <si>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</si>
  <si>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</si>
  <si>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</si>
  <si>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</si>
  <si>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</si>
  <si>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</si>
  <si>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</si>
  <si>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</si>
  <si>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</si>
  <si>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</si>
  <si>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</si>
  <si>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</si>
  <si>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</si>
  <si>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</si>
  <si>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</si>
  <si>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</si>
  <si>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</si>
  <si>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</si>
  <si>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</si>
  <si>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</si>
  <si>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</si>
  <si>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</si>
  <si>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</si>
  <si>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</si>
  <si>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</si>
  <si>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</si>
  <si>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</si>
  <si>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</si>
  <si>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</si>
  <si>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</si>
  <si>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</si>
  <si>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</si>
  <si>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</si>
  <si>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</si>
  <si>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</si>
  <si>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</si>
  <si>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</si>
  <si>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</si>
  <si>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</si>
  <si>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</si>
  <si>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</si>
  <si>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</si>
  <si>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</si>
  <si>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</si>
  <si>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</si>
  <si>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</si>
  <si>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</si>
  <si>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</si>
  <si>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</si>
  <si>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</si>
  <si>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</si>
  <si>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</si>
  <si>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</si>
  <si>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</si>
  <si>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</si>
  <si>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</si>
  <si>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</si>
  <si>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</si>
  <si>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</si>
  <si>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</si>
  <si>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</si>
  <si>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</si>
  <si>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</si>
  <si>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</si>
  <si>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</si>
  <si>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</si>
  <si>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</si>
  <si>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</si>
  <si>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</si>
  <si>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</si>
  <si>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</si>
  <si>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</si>
  <si>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</si>
  <si>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</si>
  <si>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</si>
  <si>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</si>
  <si>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</si>
  <si>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</si>
  <si>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</si>
  <si>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</si>
  <si>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</si>
  <si>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</si>
  <si>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</si>
  <si>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</si>
  <si>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</si>
  <si>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</si>
  <si>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</si>
  <si>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</si>
  <si>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</si>
  <si>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</si>
  <si>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</si>
  <si>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</si>
  <si>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</si>
  <si>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</si>
  <si>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</si>
  <si>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</si>
  <si>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</si>
  <si>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</si>
  <si>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</si>
  <si>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</si>
  <si>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</si>
  <si>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</si>
  <si>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</si>
  <si>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</si>
  <si>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</si>
  <si>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</si>
  <si>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</si>
  <si>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</si>
  <si>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</si>
  <si>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</si>
  <si>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</si>
  <si>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</si>
  <si>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</si>
  <si>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</si>
  <si>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</si>
  <si>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</si>
  <si>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</si>
  <si>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</si>
  <si>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</si>
  <si>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</si>
  <si>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</si>
  <si>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</si>
  <si>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</si>
  <si>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</si>
  <si>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</si>
  <si>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</si>
  <si>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</si>
  <si>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</si>
  <si>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</si>
  <si>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</si>
  <si>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</si>
  <si>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</si>
  <si>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</si>
  <si>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</si>
  <si>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</si>
  <si>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</si>
  <si>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</si>
  <si>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</si>
  <si>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</si>
  <si>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</si>
  <si>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</si>
  <si>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</si>
  <si>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</si>
  <si>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</si>
  <si>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</si>
  <si>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</si>
  <si>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</si>
  <si>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</si>
  <si>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</si>
  <si>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</si>
  <si>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</si>
  <si>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</si>
  <si>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</si>
  <si>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</si>
  <si>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</si>
  <si>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</si>
  <si>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</si>
  <si>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</si>
  <si>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</si>
  <si>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</si>
  <si>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</si>
  <si>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</si>
  <si>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</si>
  <si>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</si>
  <si>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</si>
  <si>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</si>
  <si>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</si>
  <si>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</si>
  <si>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</si>
  <si>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</si>
  <si>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</si>
  <si>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</si>
  <si>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</si>
  <si>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</si>
  <si>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</si>
  <si>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</si>
  <si>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</si>
  <si>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</si>
  <si>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</si>
  <si>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</si>
  <si>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</si>
  <si>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</si>
  <si>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</si>
  <si>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</si>
  <si>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</si>
  <si>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</si>
  <si>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</si>
  <si>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</si>
  <si>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</si>
  <si>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</si>
  <si>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</si>
  <si>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</si>
  <si>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</si>
  <si>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</si>
  <si>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</si>
  <si>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</si>
  <si>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</si>
  <si>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</si>
  <si>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</si>
  <si>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</si>
  <si>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</si>
  <si>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</si>
  <si>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</si>
  <si>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</si>
  <si>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</si>
  <si>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</si>
  <si>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</si>
  <si>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</si>
  <si>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</si>
  <si>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</si>
  <si>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</si>
  <si>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</si>
  <si>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</si>
  <si>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</si>
  <si>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</si>
  <si>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</si>
  <si>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</si>
  <si>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</si>
  <si>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</si>
  <si>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</si>
  <si>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</si>
  <si>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</si>
  <si>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</si>
  <si>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</si>
  <si>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</si>
  <si>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</si>
  <si>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</si>
  <si>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</si>
  <si>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</si>
  <si>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</si>
  <si>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</si>
  <si>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</si>
  <si>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</si>
  <si>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</si>
  <si>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</si>
  <si>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</si>
  <si>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</si>
  <si>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</si>
  <si>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</si>
  <si>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</si>
  <si>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</si>
  <si>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</si>
  <si>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</si>
  <si>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</si>
  <si>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</si>
  <si>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</si>
  <si>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</si>
  <si>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</si>
  <si>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</si>
  <si>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</si>
  <si>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</si>
  <si>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</si>
  <si>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</si>
  <si>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</si>
  <si>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</si>
  <si>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</si>
  <si>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</si>
  <si>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</si>
  <si>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</si>
  <si>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</si>
  <si>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</si>
  <si>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</si>
  <si>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</si>
  <si>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</si>
  <si>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</si>
  <si>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</si>
  <si>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</si>
  <si>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</si>
  <si>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</si>
  <si>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</si>
  <si>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</si>
  <si>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</si>
  <si>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</si>
  <si>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</si>
  <si>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</si>
  <si>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</si>
  <si>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</si>
  <si>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</si>
  <si>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</si>
  <si>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</si>
  <si>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</si>
  <si>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</si>
  <si>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</si>
  <si>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</si>
  <si>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</si>
  <si>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</si>
  <si>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</si>
  <si>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</si>
  <si>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</si>
  <si>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</si>
  <si>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</si>
  <si>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</si>
  <si>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</si>
  <si>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</si>
  <si>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</si>
  <si>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</si>
  <si>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</si>
  <si>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</si>
  <si>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</si>
  <si>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</si>
  <si>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</si>
  <si>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</si>
  <si>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</si>
  <si>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</si>
  <si>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</si>
  <si>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</si>
  <si>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</si>
  <si>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</si>
  <si>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</si>
  <si>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</si>
  <si>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</si>
  <si>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</si>
  <si>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</si>
  <si>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</si>
  <si>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</si>
  <si>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</si>
  <si>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</si>
  <si>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</si>
  <si>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</si>
  <si>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</si>
  <si>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</si>
  <si>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</si>
  <si>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</si>
  <si>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</si>
  <si>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</si>
  <si>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</si>
  <si>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</si>
  <si>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</si>
  <si>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</si>
  <si>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</si>
  <si>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</si>
  <si>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</si>
  <si>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</si>
  <si>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</si>
  <si>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</si>
  <si>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</si>
  <si>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</si>
  <si>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</si>
  <si>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</si>
  <si>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</si>
  <si>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</si>
  <si>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</si>
  <si>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</si>
  <si>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</si>
  <si>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</si>
  <si>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</si>
  <si>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</si>
  <si>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</si>
  <si>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</si>
  <si>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</si>
  <si>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</si>
  <si>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</si>
  <si>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</si>
  <si>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</si>
  <si>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</si>
  <si>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</si>
  <si>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</si>
  <si>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</si>
  <si>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</si>
  <si>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</si>
  <si>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</si>
  <si>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</si>
  <si>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</si>
  <si>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</si>
  <si>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</si>
  <si>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</si>
  <si>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</si>
  <si>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</si>
  <si>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</si>
  <si>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</si>
  <si>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</si>
  <si>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</si>
  <si>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</si>
  <si>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</si>
  <si>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</si>
  <si>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</si>
  <si>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</si>
  <si>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</si>
  <si>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</si>
  <si>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</si>
  <si>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</si>
  <si>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</si>
  <si>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</si>
  <si>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</si>
  <si>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</si>
  <si>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</si>
  <si>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</si>
  <si>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</si>
  <si>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</si>
  <si>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</si>
  <si>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</si>
  <si>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</si>
  <si>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</si>
  <si>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</si>
  <si>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</si>
  <si>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</si>
  <si>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</si>
  <si>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</si>
  <si>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</si>
  <si>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</si>
  <si>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</si>
  <si>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</si>
  <si>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</si>
  <si>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</si>
  <si>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</si>
  <si>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</si>
  <si>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</si>
  <si>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</si>
  <si>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</si>
  <si>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</si>
  <si>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</si>
  <si>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</si>
  <si>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</si>
  <si>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</si>
  <si>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</si>
  <si>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</si>
  <si>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</si>
  <si>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</si>
  <si>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</si>
  <si>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</si>
  <si>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</si>
  <si>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</si>
  <si>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</si>
  <si>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</si>
  <si>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</si>
  <si>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</si>
  <si>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</si>
  <si>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</si>
  <si>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</si>
  <si>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</si>
  <si>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</si>
  <si>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</si>
  <si>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</si>
  <si>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</si>
  <si>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</si>
  <si>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</si>
  <si>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</si>
  <si>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</si>
  <si>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</si>
  <si>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</si>
  <si>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</si>
  <si>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</si>
  <si>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</si>
  <si>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</si>
  <si>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</si>
  <si>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</si>
  <si>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</si>
  <si>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</si>
  <si>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</si>
  <si>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</si>
  <si>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</si>
  <si>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</si>
  <si>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</si>
  <si>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</si>
  <si>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</si>
  <si>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</si>
  <si>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</si>
  <si>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</si>
  <si>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</si>
  <si>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</si>
  <si>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</si>
  <si>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</si>
  <si>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</si>
  <si>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</si>
  <si>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</si>
  <si>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</si>
  <si>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</si>
  <si>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</si>
  <si>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</si>
  <si>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</si>
  <si>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</si>
  <si>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</si>
  <si>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</si>
  <si>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</si>
  <si>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</si>
  <si>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</si>
  <si>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</si>
  <si>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</si>
  <si>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</si>
  <si>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</si>
  <si>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</si>
  <si>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</si>
  <si>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</si>
  <si>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</si>
  <si>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</si>
  <si>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</si>
  <si>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</si>
  <si>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</si>
  <si>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</si>
  <si>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</si>
  <si>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</si>
  <si>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</si>
  <si>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</si>
  <si>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</si>
  <si>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</si>
  <si>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</si>
  <si>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</si>
  <si>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</si>
  <si>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</si>
  <si>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</si>
  <si>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</si>
  <si>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</si>
  <si>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</si>
  <si>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</si>
  <si>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</si>
  <si>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</si>
  <si>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</si>
  <si>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</si>
  <si>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</si>
  <si>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</si>
  <si>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</si>
  <si>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</si>
  <si>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</si>
  <si>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</si>
  <si>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</si>
  <si>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</si>
  <si>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</si>
  <si>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</si>
  <si>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</si>
  <si>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</si>
  <si>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</si>
  <si>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</si>
  <si>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</si>
  <si>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</si>
  <si>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</si>
  <si>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</si>
  <si>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</si>
  <si>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</si>
  <si>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</si>
  <si>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</si>
  <si>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</si>
  <si>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</si>
  <si>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</si>
  <si>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</si>
  <si>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</si>
  <si>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</si>
  <si>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</si>
  <si>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</si>
  <si>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</si>
  <si>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</si>
  <si>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</si>
  <si>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</si>
  <si>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</si>
  <si>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</si>
  <si>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</si>
  <si>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</si>
  <si>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</si>
  <si>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</si>
  <si>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</si>
  <si>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</si>
  <si>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</si>
  <si>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</si>
  <si>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</si>
  <si>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</si>
  <si>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</si>
  <si>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</si>
  <si>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</si>
  <si>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</si>
  <si>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</si>
  <si>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</si>
  <si>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</si>
  <si>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</si>
  <si>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</si>
  <si>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</si>
  <si>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</si>
  <si>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</si>
  <si>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</si>
  <si>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</si>
  <si>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</si>
  <si>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</si>
  <si>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</si>
  <si>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</si>
  <si>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</si>
  <si>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</si>
  <si>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</si>
  <si>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</si>
  <si>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</si>
  <si>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</si>
  <si>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</si>
  <si>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</si>
  <si>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</si>
  <si>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</si>
  <si>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</si>
  <si>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</si>
  <si>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</si>
  <si>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</si>
  <si>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</si>
  <si>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</si>
  <si>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</si>
  <si>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</si>
  <si>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</si>
  <si>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</si>
  <si>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</si>
  <si>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</si>
  <si>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</si>
  <si>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</si>
  <si>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</si>
  <si>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</si>
  <si>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</si>
  <si>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</si>
  <si>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</si>
  <si>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</si>
  <si>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</si>
  <si>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</si>
  <si>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</si>
  <si>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</si>
  <si>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</si>
  <si>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</si>
  <si>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</si>
  <si>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</si>
  <si>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</si>
  <si>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</si>
  <si>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</si>
  <si>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</si>
  <si>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</si>
  <si>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</si>
  <si>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</si>
  <si>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</si>
  <si>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</si>
  <si>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</si>
  <si>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</si>
  <si>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</si>
  <si>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</si>
  <si>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</si>
  <si>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</si>
  <si>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</si>
  <si>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</si>
  <si>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</si>
  <si>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</si>
  <si>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</si>
  <si>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</si>
  <si>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</si>
  <si>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</si>
  <si>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</si>
  <si>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</si>
  <si>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</si>
  <si>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</si>
  <si>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</si>
  <si>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</si>
  <si>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</si>
  <si>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</si>
  <si>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</si>
  <si>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</si>
  <si>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</si>
  <si>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</si>
  <si>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</si>
  <si>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</si>
  <si>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</si>
  <si>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</si>
  <si>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</si>
  <si>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</si>
  <si>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</si>
  <si>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</si>
  <si>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</si>
  <si>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</si>
  <si>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</si>
  <si>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</si>
  <si>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</si>
  <si>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</si>
  <si>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</si>
  <si>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</si>
  <si>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</si>
  <si>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</si>
  <si>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</si>
  <si>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</si>
  <si>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</si>
  <si>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</si>
  <si>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</si>
  <si>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</si>
  <si>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</si>
  <si>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</si>
  <si>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</si>
  <si>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</si>
  <si>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</si>
  <si>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</si>
  <si>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</si>
  <si>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</si>
  <si>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</si>
  <si>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</si>
  <si>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</si>
  <si>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</si>
  <si>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</si>
  <si>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</si>
  <si>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</si>
  <si>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</si>
  <si>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</si>
  <si>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</si>
  <si>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</si>
  <si>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</si>
  <si>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</si>
  <si>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</si>
  <si>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</si>
  <si>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</si>
  <si>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</si>
  <si>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</si>
  <si>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</si>
  <si>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</si>
  <si>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</si>
  <si>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</si>
  <si>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</si>
  <si>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</si>
  <si>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</si>
  <si>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</si>
  <si>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</si>
  <si>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</si>
  <si>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</si>
  <si>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</si>
  <si>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</si>
  <si>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</si>
  <si>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</si>
  <si>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</si>
  <si>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</si>
  <si>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</si>
  <si>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</si>
  <si>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</si>
  <si>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</si>
  <si>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</si>
  <si>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</si>
  <si>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</si>
  <si>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</si>
  <si>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</si>
  <si>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</si>
  <si>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</si>
  <si>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</si>
  <si>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</si>
  <si>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</si>
  <si>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</si>
  <si>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</si>
  <si>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</si>
  <si>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</si>
  <si>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</si>
  <si>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</si>
  <si>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</si>
  <si>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</si>
  <si>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</si>
  <si>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</si>
  <si>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</si>
  <si>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</si>
  <si>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</si>
  <si>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</si>
  <si>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</si>
  <si>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</si>
  <si>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</si>
  <si>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</si>
  <si>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</si>
  <si>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</si>
  <si>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</si>
  <si>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</si>
  <si>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</si>
  <si>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</si>
  <si>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</si>
  <si>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</si>
  <si>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</si>
  <si>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</si>
  <si>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</si>
  <si>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</si>
  <si>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</si>
  <si>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</si>
  <si>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</si>
  <si>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</si>
  <si>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</si>
  <si>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</si>
  <si>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</si>
  <si>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</si>
  <si>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</si>
  <si>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</si>
  <si>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</si>
  <si>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</si>
  <si>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</si>
  <si>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</si>
  <si>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</si>
  <si>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</si>
  <si>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</si>
  <si>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</si>
  <si>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</si>
  <si>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</si>
  <si>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</si>
  <si>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</si>
  <si>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</si>
  <si>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</si>
  <si>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</si>
  <si>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</si>
  <si>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</si>
  <si>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</si>
  <si>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</si>
  <si>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</si>
  <si>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</si>
  <si>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</si>
  <si>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</si>
  <si>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</si>
  <si>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</si>
  <si>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</si>
  <si>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</si>
  <si>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</si>
  <si>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</si>
  <si>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</si>
  <si>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</si>
  <si>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</si>
  <si>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</si>
  <si>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</si>
  <si>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</si>
  <si>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</si>
  <si>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</si>
  <si>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</si>
  <si>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</si>
  <si>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</si>
  <si>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</si>
  <si>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</si>
  <si>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</si>
  <si>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</si>
  <si>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</si>
  <si>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</si>
  <si>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</si>
  <si>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</si>
  <si>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</si>
  <si>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</si>
  <si>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</si>
  <si>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</si>
  <si>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</si>
  <si>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</si>
  <si>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</si>
  <si>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</si>
  <si>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</si>
  <si>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</si>
  <si>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</si>
  <si>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</si>
  <si>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</si>
  <si>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</si>
  <si>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</si>
  <si>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</si>
  <si>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</si>
  <si>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</si>
  <si>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</si>
  <si>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</si>
  <si>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</si>
  <si>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</si>
  <si>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</si>
  <si>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</si>
  <si>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</si>
  <si>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</si>
  <si>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</si>
  <si>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</si>
  <si>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</si>
  <si>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</si>
  <si>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</si>
  <si>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</si>
  <si>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</si>
  <si>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</si>
  <si>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</si>
  <si>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</si>
  <si>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</si>
  <si>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</si>
  <si>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</si>
  <si>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</si>
  <si>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</si>
  <si>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</si>
  <si>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</si>
  <si>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</si>
  <si>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</si>
  <si>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</si>
  <si>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</si>
  <si>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</si>
  <si>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</si>
  <si>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</si>
  <si>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</si>
  <si>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</si>
  <si>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</si>
  <si>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</si>
  <si>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</si>
  <si>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</si>
  <si>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</si>
  <si>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</si>
  <si>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</si>
  <si>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</si>
  <si>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</si>
  <si>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</si>
  <si>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</si>
  <si>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</si>
  <si>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</si>
  <si>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</si>
  <si>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</si>
  <si>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</si>
  <si>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</si>
  <si>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</si>
  <si>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</si>
  <si>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</si>
  <si>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</si>
  <si>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</si>
  <si>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</si>
  <si>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</si>
  <si>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</si>
  <si>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</si>
  <si>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</si>
  <si>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</si>
  <si>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</si>
  <si>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</si>
  <si>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</si>
  <si>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</si>
  <si>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</si>
  <si>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</si>
  <si>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</si>
  <si>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</si>
  <si>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</si>
  <si>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</si>
  <si>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</si>
  <si>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</si>
  <si>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</si>
  <si>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</si>
  <si>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</si>
  <si>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</si>
  <si>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</si>
  <si>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</si>
  <si>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</si>
  <si>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</si>
  <si>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</si>
  <si>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</si>
  <si>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</si>
  <si>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</si>
  <si>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</si>
  <si>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</si>
  <si>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</si>
  <si>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</si>
  <si>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</si>
  <si>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</si>
  <si>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</si>
  <si>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</si>
  <si>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</si>
  <si>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</si>
  <si>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</si>
  <si>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</si>
  <si>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</si>
  <si>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</si>
  <si>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</si>
  <si>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</si>
  <si>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</si>
  <si>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</si>
  <si>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</si>
  <si>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</si>
  <si>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</si>
  <si>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</si>
  <si>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</si>
  <si>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</si>
  <si>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</si>
  <si>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</si>
  <si>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</si>
  <si>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</si>
  <si>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</si>
  <si>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</si>
  <si>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</si>
  <si>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</si>
  <si>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</si>
  <si>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</si>
  <si>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</si>
  <si>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</si>
  <si>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</si>
  <si>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</si>
  <si>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</si>
  <si>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</si>
  <si>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</si>
  <si>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</si>
  <si>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</si>
  <si>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</si>
  <si>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</si>
  <si>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</si>
  <si>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</si>
  <si>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</si>
  <si>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</si>
  <si>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</si>
  <si>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</si>
  <si>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</si>
  <si>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</si>
  <si>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</si>
  <si>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</si>
  <si>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</si>
  <si>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</si>
  <si>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</si>
  <si>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</si>
  <si>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</si>
  <si>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</si>
  <si>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</si>
  <si>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</si>
  <si>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</si>
  <si>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</si>
  <si>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</si>
  <si>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</si>
  <si>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</si>
  <si>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</si>
  <si>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</si>
  <si>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</si>
  <si>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</si>
  <si>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</si>
  <si>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</si>
  <si>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</si>
  <si>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</si>
  <si>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</si>
  <si>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</si>
  <si>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</si>
  <si>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</si>
  <si>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</si>
  <si>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</si>
  <si>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</si>
  <si>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</si>
  <si>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</si>
  <si>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</si>
  <si>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</si>
  <si>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</si>
  <si>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</si>
  <si>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</si>
  <si>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</si>
  <si>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</si>
  <si>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</si>
  <si>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</si>
  <si>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</si>
  <si>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</si>
  <si>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</si>
  <si>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</si>
  <si>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</si>
  <si>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</si>
  <si>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</si>
  <si>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</si>
  <si>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</si>
  <si>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</si>
  <si>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</si>
  <si>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</si>
  <si>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</si>
  <si>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</si>
  <si>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</si>
  <si>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</si>
  <si>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</si>
  <si>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</si>
  <si>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</si>
  <si>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</si>
  <si>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</si>
  <si>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</si>
  <si>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</si>
  <si>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</si>
  <si>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</si>
  <si>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</si>
  <si>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</si>
  <si>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</si>
  <si>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</si>
  <si>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</si>
  <si>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</si>
  <si>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</si>
  <si>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</si>
  <si>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</si>
  <si>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</si>
  <si>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</si>
  <si>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</si>
  <si>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</si>
  <si>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</si>
  <si>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</si>
  <si>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</si>
  <si>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</si>
  <si>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</si>
  <si>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</si>
  <si>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</si>
  <si>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</si>
  <si>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</si>
  <si>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</si>
  <si>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</si>
  <si>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</si>
  <si>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</si>
  <si>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</si>
  <si>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</si>
  <si>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</si>
  <si>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</si>
  <si>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</si>
  <si>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</si>
  <si>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</si>
  <si>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</si>
  <si>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</si>
  <si>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</si>
  <si>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</si>
  <si>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</si>
  <si>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</si>
  <si>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</si>
  <si>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</si>
  <si>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</si>
  <si>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</si>
  <si>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</si>
  <si>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</si>
  <si>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</si>
  <si>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</si>
  <si>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</si>
  <si>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</si>
  <si>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</si>
  <si>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</si>
  <si>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</si>
  <si>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</si>
  <si>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</si>
  <si>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</si>
  <si>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</si>
  <si>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</si>
  <si>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</si>
  <si>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</si>
  <si>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</si>
  <si>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</si>
  <si>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</si>
  <si>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</si>
  <si>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</si>
  <si>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</si>
  <si>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</si>
  <si>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</si>
  <si>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</si>
  <si>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</si>
  <si>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</si>
  <si>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</si>
  <si>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</si>
  <si>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</si>
  <si>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</si>
  <si>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</si>
  <si>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</si>
  <si>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</si>
  <si>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</si>
  <si>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</si>
  <si>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</si>
  <si>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</si>
  <si>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</si>
  <si>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</si>
  <si>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</si>
  <si>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</si>
  <si>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</si>
  <si>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</si>
  <si>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</si>
  <si>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</si>
  <si>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</si>
  <si>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</si>
  <si>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</si>
  <si>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</si>
  <si>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</si>
  <si>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</si>
  <si>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</si>
  <si>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</si>
  <si>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</si>
  <si>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</si>
  <si>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</si>
  <si>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</si>
  <si>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</si>
  <si>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</si>
  <si>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</si>
  <si>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</si>
  <si>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</si>
  <si>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</si>
  <si>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</si>
  <si>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</si>
  <si>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</si>
  <si>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</si>
  <si>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</si>
  <si>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</si>
  <si>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</si>
  <si>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</si>
  <si>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</si>
  <si>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</si>
  <si>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</si>
  <si>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</si>
  <si>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</si>
  <si>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</si>
  <si>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</si>
  <si>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</si>
  <si>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</si>
  <si>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</si>
  <si>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</si>
  <si>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</si>
  <si>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</si>
  <si>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</si>
  <si>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</si>
  <si>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</si>
  <si>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</si>
  <si>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</si>
  <si>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</si>
  <si>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</si>
  <si>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</si>
  <si>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</si>
  <si>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</si>
  <si>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</si>
  <si>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</si>
  <si>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</si>
  <si>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</si>
  <si>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</si>
  <si>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</si>
  <si>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</si>
  <si>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</si>
  <si>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</si>
  <si>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</si>
  <si>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</si>
  <si>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</si>
  <si>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</si>
  <si>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</si>
  <si>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</si>
  <si>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</si>
  <si>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</si>
  <si>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</si>
  <si>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</si>
  <si>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</si>
  <si>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</si>
  <si>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</si>
  <si>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</si>
  <si>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</si>
  <si>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</si>
  <si>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</si>
  <si>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</si>
  <si>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</si>
  <si>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</si>
  <si>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</si>
  <si>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</si>
  <si>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</si>
  <si>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</si>
  <si>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</si>
  <si>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</si>
  <si>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</si>
  <si>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</si>
  <si>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</si>
  <si>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</si>
  <si>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</si>
  <si>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</si>
  <si>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</si>
  <si>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</si>
  <si>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</si>
  <si>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</si>
  <si>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</si>
  <si>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</si>
  <si>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</si>
  <si>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</si>
  <si>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</si>
  <si>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</si>
  <si>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</si>
  <si>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</si>
  <si>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</si>
  <si>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</si>
  <si>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</si>
  <si>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</si>
  <si>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</si>
  <si>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</si>
  <si>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</si>
  <si>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</si>
  <si>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</si>
  <si>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</si>
  <si>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</si>
  <si>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</si>
  <si>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</si>
  <si>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</si>
  <si>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</si>
  <si>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</si>
  <si>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</si>
  <si>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</si>
  <si>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</si>
  <si>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</si>
  <si>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</si>
  <si>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</si>
  <si>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</si>
  <si>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</si>
  <si>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</si>
  <si>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</si>
  <si>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</si>
  <si>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</si>
  <si>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</si>
  <si>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</si>
  <si>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</si>
  <si>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</si>
  <si>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</si>
  <si>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</si>
  <si>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</si>
  <si>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</si>
  <si>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</si>
  <si>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</si>
  <si>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</si>
  <si>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</si>
  <si>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</si>
  <si>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</si>
  <si>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</si>
  <si>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</si>
  <si>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</si>
  <si>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</si>
  <si>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</si>
  <si>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</si>
  <si>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</si>
  <si>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</si>
  <si>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</si>
  <si>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</si>
  <si>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</si>
  <si>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</si>
  <si>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</si>
  <si>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</si>
  <si>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</si>
  <si>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</si>
  <si>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</si>
  <si>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</si>
  <si>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</si>
  <si>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</si>
  <si>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</si>
  <si>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</si>
  <si>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</si>
  <si>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</si>
  <si>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</si>
  <si>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</si>
  <si>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</si>
  <si>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</si>
  <si>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</si>
  <si>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</si>
  <si>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</si>
  <si>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</si>
  <si>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</si>
  <si>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</si>
  <si>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</si>
  <si>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</si>
  <si>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</si>
  <si>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</si>
  <si>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</si>
  <si>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</si>
  <si>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</si>
  <si>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</si>
  <si>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</si>
  <si>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</si>
  <si>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</si>
  <si>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</si>
  <si>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</si>
  <si>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</si>
  <si>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</si>
  <si>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</si>
  <si>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</si>
  <si>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</si>
  <si>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</si>
  <si>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</si>
  <si>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</si>
  <si>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</si>
  <si>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</si>
  <si>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</si>
  <si>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</si>
  <si>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</si>
  <si>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</si>
  <si>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</si>
  <si>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</si>
  <si>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</si>
  <si>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</si>
  <si>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</si>
  <si>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</si>
  <si>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</si>
  <si>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</si>
  <si>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</si>
  <si>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</si>
  <si>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</si>
  <si>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</si>
  <si>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</si>
  <si>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</si>
  <si>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</si>
  <si>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</si>
  <si>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</si>
  <si>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</si>
  <si>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</si>
  <si>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</si>
  <si>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</si>
  <si>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</si>
  <si>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</si>
  <si>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</si>
  <si>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</si>
  <si>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</si>
  <si>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</si>
  <si>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</si>
  <si>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</si>
  <si>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</si>
  <si>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</si>
  <si>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</si>
  <si>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</si>
  <si>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</si>
  <si>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</si>
  <si>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</si>
  <si>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</si>
  <si>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</si>
  <si>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</si>
  <si>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</si>
  <si>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</si>
  <si>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</si>
  <si>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</si>
  <si>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</si>
  <si>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</si>
  <si>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</si>
  <si>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</si>
  <si>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</si>
  <si>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</si>
  <si>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</si>
  <si>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</si>
  <si>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</si>
  <si>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</si>
  <si>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</si>
  <si>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</si>
  <si>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</si>
  <si>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</si>
  <si>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</si>
  <si>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</si>
  <si>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</si>
  <si>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</si>
  <si>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</si>
  <si>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</si>
  <si>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</si>
  <si>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</si>
  <si>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</si>
  <si>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</si>
  <si>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</si>
  <si>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</si>
  <si>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</si>
  <si>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</si>
  <si>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</si>
  <si>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</si>
  <si>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</si>
  <si>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</si>
  <si>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</si>
  <si>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</si>
  <si>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</si>
  <si>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</si>
  <si>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</si>
  <si>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</si>
  <si>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</si>
  <si>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</si>
  <si>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</si>
  <si>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</si>
  <si>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</si>
  <si>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</si>
  <si>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</si>
  <si>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</si>
  <si>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</si>
  <si>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</si>
  <si>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</si>
  <si>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</si>
  <si>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</si>
  <si>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</si>
  <si>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</si>
  <si>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</si>
  <si>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</si>
  <si>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</si>
  <si>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</si>
  <si>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</si>
  <si>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</si>
  <si>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</si>
  <si>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</si>
  <si>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</si>
  <si>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</si>
  <si>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</si>
  <si>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</si>
  <si>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</si>
  <si>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</si>
  <si>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</si>
  <si>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</si>
  <si>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</si>
  <si>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</si>
  <si>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</si>
  <si>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</si>
  <si>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</si>
  <si>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</si>
  <si>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</si>
  <si>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</si>
  <si>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</si>
  <si>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</si>
  <si>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</si>
  <si>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</si>
  <si>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</si>
  <si>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</si>
  <si>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</si>
  <si>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</si>
  <si>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</si>
  <si>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</si>
  <si>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</si>
  <si>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</si>
  <si>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</si>
  <si>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</si>
  <si>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</si>
  <si>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</si>
  <si>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</si>
  <si>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</si>
  <si>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</si>
  <si>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</si>
  <si>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</si>
  <si>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</si>
  <si>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</si>
  <si>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</si>
  <si>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</si>
  <si>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</si>
  <si>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</si>
  <si>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</si>
  <si>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</si>
  <si>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</si>
  <si>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</si>
  <si>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</si>
  <si>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</si>
  <si>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</si>
  <si>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</si>
  <si>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</si>
  <si>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</si>
  <si>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</si>
  <si>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</si>
  <si>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</si>
  <si>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</si>
  <si>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</si>
  <si>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</si>
  <si>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</si>
  <si>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</si>
  <si>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</si>
  <si>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</si>
  <si>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</si>
  <si>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</si>
  <si>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</si>
  <si>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</si>
  <si>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</si>
  <si>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</si>
  <si>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</si>
  <si>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</si>
  <si>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</si>
  <si>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</si>
  <si>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</si>
  <si>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</si>
  <si>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</si>
  <si>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</si>
  <si>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</si>
  <si>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</si>
  <si>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</si>
  <si>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</si>
  <si>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</si>
  <si>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</si>
  <si>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</si>
  <si>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</si>
  <si>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</si>
  <si>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</si>
  <si>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</si>
  <si>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</si>
  <si>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</si>
  <si>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</si>
  <si>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</si>
  <si>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</si>
  <si>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</si>
  <si>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</si>
  <si>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</si>
  <si>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</si>
  <si>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</si>
  <si>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</si>
  <si>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</si>
  <si>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</si>
  <si>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</si>
  <si>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</si>
  <si>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</si>
  <si>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</si>
  <si>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</si>
  <si>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</si>
  <si>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</si>
  <si>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</si>
  <si>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</si>
  <si>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</si>
  <si>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</si>
  <si>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</si>
  <si>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</si>
  <si>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</si>
  <si>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</si>
  <si>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</si>
  <si>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</si>
  <si>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</si>
  <si>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</si>
  <si>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</si>
  <si>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</si>
  <si>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</si>
  <si>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</si>
  <si>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</si>
  <si>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</si>
  <si>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</si>
  <si>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</si>
  <si>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</si>
  <si>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</si>
  <si>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</si>
  <si>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</si>
  <si>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</si>
  <si>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</si>
  <si>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</si>
  <si>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</si>
  <si>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</si>
  <si>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</si>
  <si>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</si>
  <si>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</si>
  <si>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</si>
  <si>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</si>
  <si>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</si>
  <si>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</si>
  <si>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</si>
  <si>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</si>
  <si>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</si>
  <si>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</si>
  <si>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</si>
  <si>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</si>
  <si>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</si>
  <si>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</si>
  <si>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</si>
  <si>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</si>
  <si>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</si>
  <si>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</si>
  <si>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</si>
  <si>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</si>
  <si>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</si>
  <si>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</si>
  <si>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</si>
  <si>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</si>
  <si>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</si>
  <si>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</si>
  <si>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</si>
  <si>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</si>
  <si>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</si>
  <si>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</si>
  <si>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</si>
  <si>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</si>
  <si>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</si>
  <si>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</si>
  <si>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</si>
  <si>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</si>
  <si>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</si>
  <si>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</si>
  <si>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</si>
  <si>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</si>
  <si>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</si>
  <si>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</si>
  <si>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</si>
  <si>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</si>
  <si>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</si>
  <si>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</si>
  <si>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</si>
  <si>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</si>
  <si>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</si>
  <si>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</si>
  <si>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</si>
  <si>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</si>
  <si>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</si>
  <si>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</si>
  <si>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</si>
  <si>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</si>
  <si>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</si>
  <si>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</si>
  <si>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</si>
  <si>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</si>
  <si>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</si>
  <si>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</si>
  <si>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</si>
  <si>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</si>
  <si>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</si>
  <si>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</si>
  <si>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</si>
  <si>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</si>
  <si>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</si>
  <si>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</si>
  <si>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</si>
  <si>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</si>
  <si>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</si>
  <si>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</si>
  <si>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</si>
  <si>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</si>
  <si>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</si>
  <si>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</si>
  <si>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</si>
  <si>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</si>
  <si>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</si>
  <si>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</si>
  <si>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</si>
  <si>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</si>
  <si>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</si>
  <si>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</si>
  <si>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</si>
  <si>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</si>
  <si>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</si>
  <si>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</si>
  <si>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</si>
  <si>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</si>
  <si>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</si>
  <si>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</si>
  <si>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</si>
  <si>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</si>
  <si>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</si>
  <si>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</si>
  <si>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</si>
  <si>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</si>
  <si>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</si>
  <si>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</si>
  <si>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</si>
  <si>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</si>
  <si>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</si>
  <si>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</si>
  <si>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</si>
  <si>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</si>
  <si>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</si>
  <si>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</si>
  <si>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</si>
  <si>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</si>
  <si>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</si>
  <si>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</si>
  <si>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</si>
  <si>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</si>
  <si>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</si>
  <si>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</si>
  <si>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</si>
  <si>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</si>
  <si>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</si>
  <si>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</si>
  <si>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</si>
  <si>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</si>
  <si>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</si>
  <si>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</si>
  <si>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</si>
  <si>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</si>
  <si>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</si>
  <si>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</si>
  <si>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</si>
  <si>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</si>
  <si>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</si>
  <si>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</si>
  <si>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</si>
  <si>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</si>
  <si>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</si>
  <si>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</si>
  <si>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</si>
  <si>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</si>
  <si>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</si>
  <si>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</si>
  <si>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</si>
  <si>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</si>
  <si>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</si>
  <si>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</si>
  <si>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</si>
  <si>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</si>
  <si>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</si>
  <si>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</si>
  <si>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</si>
  <si>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</si>
  <si>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</si>
  <si>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</si>
  <si>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</si>
  <si>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</si>
  <si>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</si>
  <si>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</si>
  <si>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</si>
  <si>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</si>
  <si>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</si>
  <si>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</si>
  <si>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</si>
  <si>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</si>
  <si>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</si>
  <si>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</si>
  <si>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</si>
  <si>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</si>
  <si>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</si>
  <si>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</si>
  <si>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</si>
  <si>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</si>
  <si>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</si>
  <si>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</si>
  <si>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</si>
  <si>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</si>
  <si>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</si>
  <si>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</si>
  <si>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</si>
  <si>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</si>
  <si>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</si>
  <si>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</si>
  <si>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</si>
  <si>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</si>
  <si>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</si>
  <si>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</si>
  <si>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</si>
  <si>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</si>
  <si>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</si>
  <si>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</si>
  <si>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</si>
  <si>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</si>
  <si>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</si>
  <si>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</si>
  <si>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</si>
  <si>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</si>
  <si>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</si>
  <si>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</si>
  <si>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</si>
  <si>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</si>
  <si>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</si>
  <si>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</si>
  <si>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</si>
  <si>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</si>
  <si>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</si>
  <si>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</si>
  <si>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</si>
  <si>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</si>
  <si>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</si>
  <si>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</si>
  <si>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</si>
  <si>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</si>
  <si>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</si>
  <si>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</si>
  <si>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</si>
  <si>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</si>
  <si>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</si>
  <si>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</si>
  <si>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</si>
  <si>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</si>
  <si>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</si>
  <si>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</si>
  <si>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</si>
  <si>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</si>
  <si>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</si>
  <si>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</si>
  <si>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</si>
  <si>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</si>
  <si>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</si>
  <si>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</si>
  <si>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</si>
  <si>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</si>
  <si>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</si>
  <si>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</si>
  <si>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</si>
  <si>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</si>
  <si>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</si>
  <si>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</si>
  <si>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</si>
  <si>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</si>
  <si>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</si>
  <si>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</si>
  <si>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</si>
  <si>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</si>
  <si>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</si>
  <si>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</si>
  <si>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</si>
  <si>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</si>
  <si>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</si>
  <si>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</si>
  <si>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</si>
  <si>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</si>
  <si>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</si>
  <si>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</si>
  <si>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</si>
  <si>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</si>
  <si>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</si>
  <si>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</si>
  <si>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</si>
  <si>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</si>
  <si>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</si>
  <si>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</si>
  <si>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</si>
  <si>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</si>
  <si>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</si>
  <si>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</si>
  <si>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</si>
  <si>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</si>
  <si>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</si>
  <si>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</si>
  <si>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</si>
  <si>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</si>
  <si>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</si>
  <si>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</si>
  <si>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</si>
  <si>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</si>
  <si>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</si>
  <si>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</si>
  <si>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</si>
  <si>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</si>
  <si>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</si>
  <si>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</si>
  <si>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</si>
  <si>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</si>
  <si>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</si>
  <si>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</si>
  <si>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</si>
  <si>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</si>
  <si>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</si>
  <si>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</si>
  <si>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</si>
  <si>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</si>
  <si>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</si>
  <si>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</si>
  <si>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</si>
  <si>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</si>
  <si>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</si>
  <si>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</si>
  <si>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</si>
  <si>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</si>
  <si>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</si>
  <si>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</si>
  <si>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</si>
  <si>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</si>
  <si>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</si>
  <si>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</si>
  <si>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</si>
  <si>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</si>
  <si>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</si>
  <si>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</si>
  <si>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</si>
  <si>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</si>
  <si>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</si>
  <si>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</si>
  <si>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</si>
  <si>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</si>
  <si>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</si>
  <si>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</si>
  <si>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</si>
  <si>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</si>
  <si>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</si>
  <si>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</si>
  <si>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</si>
  <si>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</si>
  <si>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</si>
  <si>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</si>
  <si>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</si>
  <si>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</si>
  <si>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</si>
  <si>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</si>
  <si>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</si>
  <si>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</si>
  <si>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</si>
  <si>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</si>
  <si>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</si>
  <si>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</si>
  <si>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</si>
  <si>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</si>
  <si>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</si>
  <si>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</si>
  <si>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</si>
  <si>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</si>
  <si>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</si>
  <si>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</si>
  <si>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</si>
  <si>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</si>
  <si>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</si>
  <si>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</si>
  <si>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</si>
  <si>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</si>
  <si>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</si>
  <si>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</si>
  <si>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</si>
  <si>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</si>
  <si>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</si>
  <si>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</si>
  <si>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</si>
  <si>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</si>
  <si>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</si>
  <si>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</si>
  <si>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</si>
  <si>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</si>
  <si>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</si>
  <si>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</si>
  <si>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</si>
  <si>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</si>
  <si>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</si>
  <si>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</si>
  <si>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</si>
  <si>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</si>
  <si>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</si>
  <si>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</si>
  <si>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</si>
  <si>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</si>
  <si>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</si>
  <si>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</si>
  <si>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</si>
  <si>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</si>
  <si>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</si>
  <si>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</si>
  <si>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</si>
  <si>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</si>
  <si>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</si>
  <si>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</si>
  <si>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</si>
  <si>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</si>
  <si>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</si>
  <si>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</si>
  <si>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</si>
  <si>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</si>
  <si>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</si>
  <si>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</si>
  <si>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</si>
  <si>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</si>
  <si>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</si>
  <si>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</si>
  <si>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</si>
  <si>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</si>
  <si>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</si>
  <si>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</si>
  <si>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</si>
  <si>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</si>
  <si>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</si>
  <si>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</si>
  <si>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</si>
  <si>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</si>
  <si>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</si>
  <si>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</si>
  <si>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</si>
  <si>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</si>
  <si>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</si>
  <si>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</si>
  <si>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</si>
  <si>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</si>
  <si>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</si>
  <si>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</si>
  <si>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</si>
  <si>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</si>
  <si>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</si>
  <si>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</si>
  <si>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</si>
  <si>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</si>
  <si>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</si>
  <si>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</si>
  <si>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</si>
  <si>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</si>
  <si>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</si>
  <si>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</si>
  <si>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</si>
  <si>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</si>
  <si>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</si>
  <si>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</si>
  <si>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</si>
  <si>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</si>
  <si>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</si>
  <si>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</si>
  <si>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</si>
  <si>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</si>
  <si>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</si>
  <si>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</si>
  <si>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</si>
  <si>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</si>
  <si>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</si>
  <si>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</si>
  <si>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</si>
  <si>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</si>
  <si>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</si>
  <si>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</si>
  <si>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</si>
  <si>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</si>
  <si>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</si>
  <si>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</si>
  <si>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</si>
  <si>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</si>
  <si>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</si>
  <si>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</si>
  <si>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</si>
  <si>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</si>
  <si>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</si>
  <si>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</si>
  <si>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</si>
  <si>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</si>
  <si>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</si>
  <si>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</si>
  <si>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</si>
  <si>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</si>
  <si>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</si>
  <si>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</si>
  <si>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</si>
  <si>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</si>
  <si>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</si>
  <si>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</si>
  <si>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</si>
  <si>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</si>
  <si>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</si>
  <si>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</si>
  <si>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</si>
  <si>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</si>
  <si>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</si>
  <si>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</si>
  <si>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</si>
  <si>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</si>
  <si>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</si>
  <si>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</si>
  <si>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</si>
  <si>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</si>
  <si>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</si>
  <si>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</si>
  <si>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</si>
  <si>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</si>
  <si>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</si>
  <si>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</si>
  <si>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</si>
  <si>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</si>
  <si>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</si>
  <si>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</si>
  <si>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</si>
  <si>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</si>
  <si>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</si>
  <si>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</si>
  <si>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</si>
  <si>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</si>
  <si>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</si>
  <si>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</si>
  <si>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</si>
  <si>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</si>
  <si>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</si>
  <si>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</si>
  <si>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</si>
  <si>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</si>
  <si>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</si>
  <si>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</si>
  <si>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</si>
  <si>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</si>
  <si>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</si>
  <si>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</si>
  <si>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</si>
  <si>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</si>
  <si>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</si>
  <si>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</si>
  <si>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</si>
  <si>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</si>
  <si>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</si>
  <si>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</si>
  <si>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</si>
  <si>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</si>
  <si>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</si>
  <si>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</si>
  <si>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</si>
  <si>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</si>
  <si>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</si>
  <si>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</si>
  <si>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</si>
  <si>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</si>
  <si>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</si>
  <si>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</si>
  <si>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</si>
  <si>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</si>
  <si>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</si>
  <si>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</si>
  <si>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</si>
  <si>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</si>
  <si>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</si>
  <si>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</si>
  <si>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</si>
  <si>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</si>
  <si>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</si>
  <si>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</si>
  <si>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</si>
  <si>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</si>
  <si>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</si>
  <si>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</si>
  <si>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</si>
  <si>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</si>
  <si>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</si>
  <si>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</si>
  <si>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</si>
  <si>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</si>
  <si>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</si>
  <si>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</si>
  <si>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</si>
  <si>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</si>
  <si>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</si>
  <si>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</si>
  <si>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</si>
  <si>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</si>
  <si>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</si>
  <si>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</si>
  <si>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</si>
  <si>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</si>
  <si>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</si>
  <si>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</si>
  <si>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</si>
  <si>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</si>
  <si>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</si>
  <si>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</si>
  <si>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</si>
  <si>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</si>
  <si>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</si>
  <si>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</si>
  <si>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</si>
  <si>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</si>
  <si>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</si>
  <si>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</si>
  <si>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</si>
  <si>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</si>
  <si>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</si>
  <si>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</si>
  <si>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</si>
  <si>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</si>
  <si>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</si>
  <si>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</si>
  <si>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</si>
  <si>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</si>
  <si>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</si>
  <si>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</si>
  <si>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</si>
  <si>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</si>
  <si>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</si>
  <si>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</si>
  <si>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</si>
  <si>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</si>
  <si>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</si>
  <si>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</si>
  <si>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</si>
  <si>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</si>
  <si>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</si>
  <si>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</si>
  <si>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</si>
  <si>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</si>
  <si>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</si>
  <si>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</si>
  <si>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</si>
  <si>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</si>
  <si>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</si>
  <si>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</si>
  <si>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</si>
  <si>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</si>
  <si>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</si>
  <si>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</si>
  <si>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</si>
  <si>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</si>
  <si>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</si>
  <si>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</si>
  <si>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</si>
  <si>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</si>
  <si>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</si>
  <si>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</si>
  <si>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</si>
  <si>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</si>
  <si>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</si>
  <si>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</si>
  <si>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</si>
  <si>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</si>
  <si>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</si>
  <si>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</si>
  <si>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</si>
  <si>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</si>
  <si>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</si>
  <si>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</si>
  <si>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</si>
  <si>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</si>
  <si>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</si>
  <si>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</si>
  <si>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</si>
  <si>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</si>
  <si>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</si>
  <si>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</si>
  <si>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</si>
  <si>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</si>
  <si>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</si>
  <si>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</si>
  <si>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</si>
  <si>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</si>
  <si>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</si>
  <si>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</si>
  <si>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</si>
  <si>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</si>
  <si>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</si>
  <si>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</si>
  <si>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</si>
  <si>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</si>
  <si>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</si>
  <si>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</si>
  <si>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</si>
  <si>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</si>
  <si>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</si>
  <si>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</si>
  <si>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</si>
  <si>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</si>
  <si>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</si>
  <si>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</si>
  <si>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</si>
  <si>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</si>
  <si>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</si>
  <si>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</si>
  <si>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</si>
  <si>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</si>
  <si>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</si>
  <si>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</si>
  <si>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</si>
  <si>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</si>
  <si>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</si>
  <si>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</si>
  <si>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</si>
  <si>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</si>
  <si>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</si>
  <si>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</si>
  <si>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</si>
  <si>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</si>
  <si>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</si>
  <si>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</si>
  <si>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</si>
  <si>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</si>
  <si>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</si>
  <si>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</si>
  <si>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</si>
  <si>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</si>
  <si>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</si>
  <si>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</si>
  <si>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</si>
  <si>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</si>
  <si>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</si>
  <si>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</si>
  <si>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</si>
  <si>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</si>
  <si>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</si>
  <si>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</si>
  <si>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</si>
  <si>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</si>
  <si>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</si>
  <si>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</si>
  <si>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</si>
  <si>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</si>
  <si>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</si>
  <si>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</si>
  <si>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</si>
  <si>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</si>
  <si>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</si>
  <si>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</si>
  <si>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</si>
  <si>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</si>
  <si>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</si>
  <si>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</si>
  <si>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</si>
  <si>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</si>
  <si>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</si>
  <si>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</si>
  <si>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</si>
  <si>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</si>
  <si>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</si>
  <si>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</si>
  <si>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</si>
  <si>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</si>
  <si>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</si>
  <si>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</si>
  <si>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</si>
  <si>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</si>
  <si>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</si>
  <si>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</si>
  <si>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</si>
  <si>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</si>
  <si>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</si>
  <si>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</si>
  <si>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</si>
  <si>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</si>
  <si>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</si>
  <si>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</si>
  <si>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</si>
  <si>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</si>
  <si>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</si>
  <si>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</si>
  <si>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</si>
  <si>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</si>
  <si>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</si>
  <si>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</si>
  <si>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</si>
  <si>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</si>
  <si>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</si>
  <si>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</si>
  <si>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</si>
  <si>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</si>
  <si>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</si>
  <si>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</si>
  <si>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</si>
  <si>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</si>
  <si>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</si>
  <si>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</si>
  <si>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</si>
  <si>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</si>
  <si>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</si>
  <si>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</si>
  <si>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</si>
  <si>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</si>
  <si>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</si>
  <si>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</si>
  <si>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</si>
  <si>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</si>
  <si>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</si>
  <si>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</si>
  <si>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</si>
  <si>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</si>
  <si>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</si>
  <si>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</si>
  <si>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</si>
  <si>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</si>
  <si>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</si>
  <si>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</si>
  <si>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</si>
  <si>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</si>
  <si>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</si>
  <si>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</si>
  <si>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</si>
  <si>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</si>
  <si>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</si>
  <si>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</si>
  <si>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</si>
  <si>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</si>
  <si>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</si>
  <si>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</si>
  <si>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</si>
  <si>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</si>
  <si>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</si>
  <si>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</si>
  <si>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</si>
  <si>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</si>
  <si>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</si>
  <si>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</si>
  <si>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</si>
  <si>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</si>
  <si>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</si>
  <si>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</si>
  <si>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</si>
  <si>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</si>
  <si>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</si>
  <si>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</si>
  <si>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</si>
  <si>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</si>
  <si>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</si>
  <si>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</si>
  <si>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</si>
  <si>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</si>
  <si>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</si>
  <si>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</si>
  <si>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</si>
  <si>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</si>
  <si>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</si>
  <si>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</si>
  <si>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</si>
  <si>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</si>
  <si>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</si>
  <si>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</si>
  <si>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</si>
  <si>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</si>
  <si>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</si>
  <si>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</si>
  <si>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</si>
  <si>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</si>
  <si>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</si>
  <si>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</si>
  <si>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</si>
  <si>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</si>
  <si>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</si>
  <si>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</si>
  <si>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</si>
  <si>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</si>
  <si>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</si>
  <si>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</si>
  <si>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</si>
  <si>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</si>
  <si>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</si>
  <si>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</si>
  <si>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</si>
  <si>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</si>
  <si>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</si>
  <si>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</si>
  <si>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</si>
  <si>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</si>
  <si>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</si>
  <si>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</si>
  <si>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</si>
  <si>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</si>
  <si>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</si>
  <si>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</si>
  <si>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</si>
  <si>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</si>
  <si>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</si>
  <si>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</si>
  <si>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</si>
  <si>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</si>
  <si>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</si>
  <si>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</si>
  <si>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</si>
  <si>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</si>
  <si>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</si>
  <si>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</si>
  <si>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</si>
  <si>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</si>
  <si>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</si>
  <si>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</si>
  <si>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</si>
  <si>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</si>
  <si>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</si>
  <si>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</si>
  <si>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</si>
  <si>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</si>
  <si>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</si>
  <si>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</si>
  <si>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</si>
  <si>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</si>
  <si>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</si>
  <si>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</si>
  <si>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</si>
  <si>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</si>
  <si>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</si>
  <si>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</si>
  <si>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</si>
  <si>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</si>
  <si>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</si>
  <si>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</si>
  <si>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</si>
  <si>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</si>
  <si>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</si>
  <si>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</si>
  <si>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</si>
  <si>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</si>
  <si>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</si>
  <si>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</si>
  <si>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</si>
  <si>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</si>
  <si>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</si>
  <si>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</si>
  <si>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</si>
  <si>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</si>
  <si>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</si>
  <si>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</si>
  <si>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</si>
  <si>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</si>
  <si>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</si>
  <si>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</si>
  <si>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</si>
  <si>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</si>
  <si>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</si>
  <si>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</si>
  <si>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</si>
  <si>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</si>
  <si>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</si>
  <si>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</si>
  <si>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</si>
  <si>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</si>
  <si>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</si>
  <si>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</si>
  <si>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</si>
  <si>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</si>
  <si>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</si>
  <si>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</si>
  <si>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</si>
  <si>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</si>
  <si>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</si>
  <si>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</si>
  <si>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</si>
  <si>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</si>
  <si>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</si>
  <si>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</si>
  <si>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</si>
  <si>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</si>
  <si>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</si>
  <si>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</si>
  <si>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</si>
  <si>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</si>
  <si>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</si>
  <si>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</si>
  <si>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</si>
  <si>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</si>
  <si>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</si>
  <si>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</si>
  <si>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</si>
  <si>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</si>
  <si>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</si>
  <si>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</si>
  <si>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</si>
  <si>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</si>
  <si>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</si>
  <si>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</si>
  <si>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</si>
  <si>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</si>
  <si>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</si>
  <si>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</si>
  <si>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</si>
  <si>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</si>
  <si>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</si>
  <si>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</si>
  <si>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</si>
  <si>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</si>
  <si>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</si>
  <si>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</si>
  <si>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</si>
  <si>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</si>
  <si>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</si>
  <si>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</si>
  <si>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</si>
  <si>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</si>
  <si>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</si>
  <si>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</si>
  <si>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</si>
  <si>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</si>
  <si>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</si>
  <si>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</si>
  <si>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</si>
  <si>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</si>
  <si>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</si>
  <si>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</si>
  <si>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</si>
  <si>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</si>
  <si>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</si>
  <si>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</si>
  <si>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</si>
  <si>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</si>
  <si>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</si>
  <si>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</si>
  <si>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</si>
  <si>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</si>
  <si>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</si>
  <si>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</si>
  <si>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</si>
  <si>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</si>
  <si>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</si>
  <si>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</si>
  <si>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</si>
  <si>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</si>
  <si>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</si>
  <si>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</si>
  <si>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</si>
  <si>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</si>
  <si>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</si>
  <si>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</si>
  <si>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</si>
  <si>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</si>
  <si>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</si>
  <si>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</si>
  <si>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</si>
  <si>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</si>
  <si>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</si>
  <si>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</si>
  <si>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</si>
  <si>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</si>
  <si>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</si>
  <si>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</si>
  <si>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</si>
  <si>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</si>
  <si>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</si>
  <si>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</si>
  <si>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</si>
  <si>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</si>
  <si>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</si>
  <si>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</si>
  <si>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</si>
  <si>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</si>
  <si>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</si>
  <si>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</si>
  <si>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</si>
  <si>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</si>
  <si>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</si>
  <si>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</si>
  <si>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</si>
  <si>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</si>
  <si>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</si>
  <si>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</si>
  <si>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</si>
  <si>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</si>
  <si>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</si>
  <si>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</si>
  <si>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</si>
  <si>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</si>
  <si>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</si>
  <si>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</si>
  <si>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</si>
  <si>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</si>
  <si>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</si>
  <si>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</si>
  <si>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</si>
  <si>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</si>
  <si>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</si>
  <si>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</si>
  <si>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</si>
  <si>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</si>
  <si>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</si>
  <si>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</si>
  <si>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</si>
  <si>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</si>
  <si>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</si>
  <si>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</si>
  <si>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</si>
  <si>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</si>
  <si>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</si>
  <si>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</si>
  <si>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</si>
  <si>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</si>
  <si>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</si>
  <si>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</si>
  <si>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</si>
  <si>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</si>
  <si>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</si>
  <si>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</si>
  <si>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</si>
  <si>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</si>
  <si>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</si>
  <si>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</si>
  <si>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</si>
  <si>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</si>
  <si>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</si>
  <si>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</si>
  <si>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</si>
  <si>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</si>
  <si>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</si>
  <si>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</si>
  <si>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</si>
  <si>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</si>
  <si>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</si>
  <si>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</si>
  <si>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</si>
  <si>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</si>
  <si>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</si>
  <si>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</si>
  <si>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</si>
  <si>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</si>
  <si>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</si>
  <si>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</si>
  <si>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</si>
  <si>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</si>
  <si>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</si>
  <si>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</si>
  <si>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</si>
  <si>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</si>
  <si>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</si>
  <si>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</si>
  <si>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</si>
  <si>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</si>
  <si>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</si>
  <si>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</si>
  <si>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</si>
  <si>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</si>
  <si>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</si>
  <si>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</si>
  <si>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</si>
  <si>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</si>
  <si>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</si>
  <si>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</si>
  <si>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</si>
  <si>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</si>
  <si>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</si>
  <si>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</si>
  <si>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</si>
  <si>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</si>
  <si>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</si>
  <si>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</si>
  <si>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</si>
  <si>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</si>
  <si>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</si>
  <si>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</si>
  <si>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</si>
  <si>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</si>
  <si>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</si>
  <si>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</si>
  <si>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</si>
  <si>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</si>
  <si>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</si>
  <si>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</si>
  <si>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</si>
  <si>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</si>
  <si>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</si>
  <si>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</si>
  <si>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</si>
  <si>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</si>
  <si>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</si>
  <si>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</si>
  <si>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</si>
  <si>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</si>
  <si>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</si>
  <si>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</si>
  <si>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</si>
  <si>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</si>
  <si>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</si>
  <si>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</si>
  <si>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</si>
  <si>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</si>
  <si>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</si>
  <si>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</si>
  <si>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</si>
  <si>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</si>
  <si>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</si>
  <si>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</si>
  <si>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</si>
  <si>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</si>
  <si>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</si>
  <si>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</si>
  <si>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</si>
  <si>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</si>
  <si>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</si>
  <si>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</si>
  <si>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</si>
  <si>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</si>
  <si>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</si>
  <si>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</si>
  <si>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</si>
  <si>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</si>
  <si>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</si>
  <si>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</si>
  <si>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</si>
  <si>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</si>
  <si>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</si>
  <si>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</si>
  <si>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</si>
  <si>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</si>
  <si>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</si>
  <si>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</si>
  <si>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</si>
  <si>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</si>
  <si>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</si>
  <si>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</si>
  <si>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</si>
  <si>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</si>
  <si>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</si>
  <si>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</si>
  <si>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</si>
  <si>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</si>
  <si>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</si>
  <si>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</si>
  <si>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</si>
  <si>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</si>
  <si>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</si>
  <si>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</si>
  <si>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</si>
  <si>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</si>
  <si>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</si>
  <si>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</si>
  <si>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</si>
  <si>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</si>
  <si>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</si>
  <si>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</si>
  <si>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</si>
  <si>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</si>
  <si>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</si>
  <si>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</si>
  <si>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</si>
  <si>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</si>
  <si>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</si>
  <si>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</si>
  <si>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</si>
  <si>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</si>
  <si>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</si>
  <si>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</si>
  <si>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</si>
  <si>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</si>
  <si>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</si>
  <si>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</si>
  <si>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</si>
  <si>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</si>
  <si>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</si>
  <si>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</si>
  <si>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</si>
  <si>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</si>
  <si>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</si>
  <si>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</si>
  <si>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</si>
  <si>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</si>
  <si>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</si>
  <si>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</si>
  <si>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</si>
  <si>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</si>
  <si>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</si>
  <si>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</si>
  <si>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</si>
  <si>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</si>
  <si>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</si>
  <si>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</si>
  <si>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</si>
  <si>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</si>
  <si>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</si>
  <si>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</si>
  <si>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</si>
  <si>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</si>
  <si>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</si>
  <si>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</si>
  <si>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</si>
  <si>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</si>
  <si>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</si>
  <si>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</si>
  <si>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</si>
  <si>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</si>
  <si>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</si>
  <si>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</si>
  <si>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</si>
  <si>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</si>
  <si>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</si>
  <si>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</si>
  <si>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</si>
  <si>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</si>
  <si>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</si>
  <si>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</si>
  <si>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</si>
  <si>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</si>
  <si>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</si>
  <si>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</si>
  <si>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</si>
  <si>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</si>
  <si>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</si>
  <si>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</si>
  <si>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</si>
  <si>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</si>
  <si>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</si>
  <si>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</si>
  <si>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</si>
  <si>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</si>
  <si>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</si>
  <si>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</si>
  <si>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</si>
  <si>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</si>
  <si>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</si>
  <si>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</si>
  <si>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</si>
  <si>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</si>
  <si>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</si>
  <si>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</si>
  <si>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</si>
  <si>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</si>
  <si>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</si>
  <si>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</si>
  <si>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</si>
  <si>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</si>
  <si>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</si>
  <si>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</si>
  <si>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</si>
  <si>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</si>
  <si>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</si>
  <si>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</si>
  <si>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</si>
  <si>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</si>
  <si>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</si>
  <si>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</si>
  <si>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</si>
  <si>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</si>
  <si>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</si>
  <si>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</si>
  <si>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</si>
  <si>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</si>
  <si>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</si>
  <si>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</si>
  <si>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</si>
  <si>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</si>
  <si>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</si>
  <si>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</si>
  <si>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</si>
  <si>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</si>
  <si>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</si>
  <si>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</si>
  <si>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</si>
  <si>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</si>
  <si>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</si>
  <si>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</si>
  <si>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</si>
  <si>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</si>
  <si>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</si>
  <si>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</si>
  <si>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</si>
  <si>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</si>
  <si>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</si>
  <si>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</si>
  <si>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</si>
  <si>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</si>
  <si>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</si>
  <si>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</si>
  <si>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</si>
  <si>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</si>
  <si>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</si>
  <si>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</si>
  <si>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</si>
  <si>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</si>
  <si>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</si>
  <si>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</si>
  <si>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</si>
  <si>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</si>
  <si>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</si>
  <si>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</si>
  <si>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</si>
  <si>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</si>
  <si>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</si>
  <si>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</si>
  <si>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</si>
  <si>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</si>
  <si>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</si>
  <si>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</si>
  <si>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</si>
  <si>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</si>
  <si>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</si>
  <si>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</si>
  <si>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</si>
  <si>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</si>
  <si>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</si>
  <si>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</si>
  <si>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</si>
  <si>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</si>
  <si>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</si>
  <si>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</si>
  <si>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</si>
  <si>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</si>
  <si>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</si>
  <si>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</si>
  <si>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</si>
  <si>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</si>
  <si>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</si>
  <si>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</si>
  <si>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</si>
  <si>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</si>
  <si>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</si>
  <si>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</si>
  <si>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</si>
  <si>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</si>
  <si>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</si>
  <si>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</si>
  <si>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</si>
  <si>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</si>
  <si>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</si>
  <si>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</si>
  <si>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</si>
  <si>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</si>
  <si>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</si>
  <si>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</si>
  <si>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</si>
  <si>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</si>
  <si>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</si>
  <si>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</si>
  <si>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</si>
  <si>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</si>
  <si>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</si>
  <si>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</si>
  <si>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</si>
  <si>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</si>
  <si>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</si>
  <si>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</si>
  <si>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</si>
  <si>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</si>
  <si>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</si>
  <si>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</si>
  <si>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</si>
  <si>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</si>
  <si>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</si>
  <si>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</si>
  <si>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</si>
  <si>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</si>
  <si>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</si>
  <si>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</si>
  <si>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</si>
  <si>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</si>
  <si>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</si>
  <si>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</si>
  <si>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</si>
  <si>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</si>
  <si>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</si>
  <si>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</si>
  <si>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</si>
  <si>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</si>
  <si>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</si>
  <si>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</si>
  <si>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</si>
  <si>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</si>
  <si>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</si>
  <si>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</si>
  <si>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</si>
  <si>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</si>
  <si>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</si>
  <si>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</si>
  <si>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</si>
  <si>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</si>
  <si>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</si>
  <si>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</si>
  <si>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</si>
  <si>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</si>
  <si>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</si>
  <si>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</si>
  <si>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</si>
  <si>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</si>
  <si>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</si>
  <si>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</si>
  <si>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</si>
  <si>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</si>
  <si>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</si>
  <si>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</si>
  <si>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</si>
  <si>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</si>
  <si>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</si>
  <si>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</si>
  <si>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</si>
  <si>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</si>
  <si>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</si>
  <si>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</si>
  <si>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</si>
  <si>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</si>
  <si>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</si>
  <si>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</si>
  <si>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</si>
  <si>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</si>
  <si>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</si>
  <si>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</si>
  <si>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</si>
  <si>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</si>
  <si>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</si>
  <si>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</si>
  <si>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</si>
  <si>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</si>
  <si>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</si>
  <si>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</si>
  <si>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</si>
  <si>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</si>
  <si>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</si>
  <si>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</si>
  <si>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</si>
  <si>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</si>
  <si>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</si>
  <si>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</si>
  <si>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</si>
  <si>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</si>
  <si>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</si>
  <si>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</si>
  <si>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</si>
  <si>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</si>
  <si>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</si>
  <si>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</si>
  <si>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</si>
  <si>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</si>
  <si>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</si>
  <si>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</si>
  <si>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</si>
  <si>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</si>
  <si>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</si>
  <si>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</si>
  <si>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</si>
  <si>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</si>
  <si>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</si>
  <si>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</si>
  <si>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</si>
  <si>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</si>
  <si>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</si>
  <si>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</si>
  <si>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</si>
  <si>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</si>
  <si>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</si>
  <si>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</si>
  <si>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</si>
  <si>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</si>
  <si>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</si>
  <si>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</si>
  <si>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</si>
  <si>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</si>
  <si>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</si>
  <si>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</si>
  <si>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</si>
  <si>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</si>
  <si>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</si>
  <si>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</si>
  <si>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</si>
  <si>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</si>
  <si>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</si>
  <si>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</si>
  <si>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</si>
  <si>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</si>
  <si>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</si>
  <si>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</si>
  <si>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</si>
  <si>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</si>
  <si>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</si>
  <si>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</si>
  <si>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</si>
  <si>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</si>
  <si>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</si>
  <si>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</si>
  <si>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</si>
  <si>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</si>
  <si>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</si>
  <si>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</si>
  <si>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</si>
  <si>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</si>
  <si>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</si>
  <si>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</si>
  <si>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</si>
  <si>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</si>
  <si>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</si>
  <si>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</si>
  <si>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</si>
  <si>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</si>
  <si>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</si>
  <si>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</si>
  <si>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</si>
  <si>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</si>
  <si>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</si>
  <si>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</si>
  <si>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</si>
  <si>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</si>
  <si>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</si>
  <si>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</si>
  <si>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</si>
  <si>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</si>
  <si>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</si>
  <si>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</si>
  <si>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</si>
  <si>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</si>
  <si>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</si>
  <si>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</si>
  <si>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</si>
  <si>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</si>
  <si>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</si>
  <si>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</si>
  <si>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</si>
  <si>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</si>
  <si>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</si>
  <si>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</si>
  <si>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</si>
  <si>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</si>
  <si>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</si>
  <si>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</si>
  <si>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</si>
  <si>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</si>
  <si>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</si>
  <si>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</si>
  <si>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</si>
  <si>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</si>
  <si>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</si>
  <si>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</si>
  <si>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</si>
  <si>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</si>
  <si>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</si>
  <si>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</si>
  <si>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</si>
  <si>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</si>
  <si>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</si>
  <si>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</si>
  <si>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</si>
  <si>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</si>
  <si>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</si>
  <si>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</si>
  <si>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</si>
  <si>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</si>
  <si>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</si>
  <si>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</si>
  <si>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</si>
  <si>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</si>
  <si>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</si>
  <si>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</si>
  <si>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</si>
  <si>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</si>
  <si>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</si>
  <si>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</si>
  <si>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</si>
  <si>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</si>
  <si>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</si>
  <si>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</si>
  <si>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</si>
  <si>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</si>
  <si>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</si>
  <si>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</si>
  <si>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</si>
  <si>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</si>
  <si>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</si>
  <si>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</si>
  <si>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</si>
  <si>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</si>
  <si>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</si>
  <si>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</si>
  <si>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</si>
  <si>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</si>
  <si>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</si>
  <si>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</si>
  <si>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</si>
  <si>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</si>
  <si>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</si>
  <si>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</si>
  <si>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</si>
  <si>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</si>
  <si>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</si>
  <si>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</si>
  <si>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</si>
  <si>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</si>
  <si>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</si>
  <si>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</si>
  <si>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</si>
  <si>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</si>
  <si>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</si>
  <si>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</si>
  <si>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</si>
  <si>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</si>
  <si>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</si>
  <si>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</si>
  <si>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</si>
  <si>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</si>
  <si>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</si>
  <si>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</si>
  <si>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</si>
  <si>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</si>
  <si>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</si>
  <si>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</si>
  <si>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</si>
  <si>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</si>
  <si>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</si>
  <si>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</si>
  <si>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</si>
  <si>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</si>
  <si>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</si>
  <si>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</si>
  <si>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</si>
  <si>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</si>
  <si>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</si>
  <si>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</si>
  <si>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</si>
  <si>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</si>
  <si>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</si>
  <si>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</si>
  <si>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</si>
  <si>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</si>
  <si>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</si>
  <si>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</si>
  <si>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</si>
  <si>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</si>
  <si>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</si>
  <si>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</si>
  <si>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</si>
  <si>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</si>
  <si>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</si>
  <si>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</si>
  <si>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</si>
  <si>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</si>
  <si>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</si>
  <si>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</si>
  <si>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</si>
  <si>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</si>
  <si>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</si>
  <si>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</si>
  <si>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</si>
  <si>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</si>
  <si>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</si>
  <si>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</si>
  <si>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</si>
  <si>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</si>
  <si>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</si>
  <si>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</si>
  <si>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</si>
  <si>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</si>
  <si>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</si>
  <si>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</si>
  <si>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</si>
  <si>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</si>
  <si>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</si>
  <si>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</si>
  <si>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</si>
  <si>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</si>
  <si>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</si>
  <si>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</si>
  <si>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</si>
  <si>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</si>
  <si>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</si>
  <si>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</si>
  <si>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</si>
  <si>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</si>
  <si>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</si>
  <si>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</si>
  <si>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</si>
  <si>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</si>
  <si>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</si>
  <si>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</si>
  <si>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</si>
  <si>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</si>
  <si>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</si>
  <si>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</si>
  <si>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</si>
  <si>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</si>
  <si>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</si>
  <si>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</si>
  <si>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</si>
  <si>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</si>
  <si>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</si>
  <si>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</si>
  <si>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</si>
  <si>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</si>
  <si>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</si>
  <si>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</si>
  <si>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</si>
  <si>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</si>
  <si>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</si>
  <si>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</si>
  <si>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</si>
  <si>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</si>
  <si>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</si>
  <si>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</si>
  <si>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</si>
  <si>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</si>
  <si>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</si>
  <si>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</si>
  <si>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</si>
  <si>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</si>
  <si>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</si>
  <si>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</si>
  <si>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</si>
  <si>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</si>
  <si>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</si>
  <si>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</si>
  <si>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</si>
  <si>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</si>
  <si>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</si>
  <si>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</si>
  <si>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</si>
  <si>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</si>
  <si>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</si>
  <si>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</si>
  <si>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</si>
  <si>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</si>
  <si>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</si>
  <si>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</si>
  <si>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</si>
  <si>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</si>
  <si>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</si>
  <si>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</si>
  <si>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</si>
  <si>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</si>
  <si>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</si>
  <si>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</si>
  <si>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</si>
  <si>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</si>
  <si>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</si>
  <si>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</si>
  <si>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</si>
  <si>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</si>
  <si>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</si>
  <si>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</si>
  <si>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</si>
  <si>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</si>
  <si>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</si>
  <si>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</si>
  <si>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</si>
  <si>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</si>
  <si>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</si>
  <si>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</si>
  <si>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</si>
  <si>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</si>
  <si>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</si>
  <si>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</si>
  <si>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</si>
  <si>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</si>
  <si>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</si>
  <si>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</si>
  <si>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</si>
  <si>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</si>
  <si>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</si>
  <si>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</si>
  <si>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</si>
  <si>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</si>
  <si>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</si>
  <si>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</si>
  <si>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</si>
  <si>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</si>
  <si>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</si>
  <si>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</si>
  <si>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</si>
  <si>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</si>
  <si>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</si>
  <si>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</si>
  <si>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</si>
  <si>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</si>
  <si>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</si>
  <si>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</si>
  <si>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</si>
  <si>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</si>
  <si>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</si>
  <si>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</si>
  <si>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</si>
  <si>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</si>
  <si>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</si>
  <si>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</si>
  <si>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</si>
  <si>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</si>
  <si>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</si>
  <si>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</si>
  <si>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</si>
  <si>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</si>
  <si>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</si>
  <si>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</si>
  <si>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</si>
  <si>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</si>
  <si>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</si>
  <si>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</si>
  <si>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</si>
  <si>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</si>
  <si>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</si>
  <si>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</si>
  <si>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</si>
  <si>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</si>
  <si>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</si>
  <si>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</si>
  <si>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</si>
  <si>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</si>
  <si>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</si>
  <si>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</si>
  <si>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</si>
  <si>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</si>
  <si>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</si>
  <si>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</si>
  <si>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</si>
  <si>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</si>
  <si>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</si>
  <si>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</si>
  <si>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</si>
  <si>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</si>
  <si>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</si>
  <si>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</si>
  <si>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</si>
  <si>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</si>
  <si>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</si>
  <si>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</si>
  <si>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</si>
  <si>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</si>
  <si>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</si>
  <si>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</si>
  <si>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</si>
  <si>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</si>
  <si>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</si>
  <si>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</si>
  <si>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</si>
  <si>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</si>
  <si>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</si>
  <si>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</si>
  <si>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</si>
  <si>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</si>
  <si>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</si>
  <si>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</si>
  <si>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</si>
  <si>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</si>
  <si>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</si>
  <si>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</si>
  <si>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</si>
  <si>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</si>
  <si>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</si>
  <si>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</si>
  <si>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</si>
  <si>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</si>
  <si>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</si>
  <si>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</si>
  <si>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</si>
  <si>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</si>
  <si>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</si>
  <si>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</si>
  <si>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</si>
  <si>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</si>
  <si>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</si>
  <si>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</si>
  <si>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</si>
  <si>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</si>
  <si>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</si>
  <si>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</si>
  <si>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</si>
  <si>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</si>
  <si>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</si>
  <si>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</si>
  <si>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</si>
  <si>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</si>
  <si>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</si>
  <si>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</si>
  <si>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</si>
  <si>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</si>
  <si>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</si>
  <si>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</si>
  <si>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</si>
  <si>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</si>
  <si>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</si>
  <si>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</si>
  <si>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</si>
  <si>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</si>
  <si>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</si>
  <si>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</si>
  <si>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</si>
  <si>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</si>
  <si>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</si>
  <si>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</si>
  <si>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</si>
  <si>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</si>
  <si>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</si>
  <si>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</si>
  <si>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</si>
  <si>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</si>
  <si>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</si>
  <si>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</si>
  <si>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</si>
  <si>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</si>
  <si>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</si>
  <si>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</si>
  <si>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</si>
  <si>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</si>
  <si>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</si>
  <si>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</si>
  <si>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</si>
  <si>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</si>
  <si>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</si>
  <si>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</si>
  <si>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</si>
  <si>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</si>
  <si>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</si>
  <si>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</si>
  <si>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</si>
  <si>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</si>
  <si>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</si>
  <si>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</si>
  <si>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</si>
  <si>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</si>
  <si>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</si>
  <si>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</si>
  <si>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</si>
  <si>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</si>
  <si>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</si>
  <si>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</si>
  <si>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</si>
  <si>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</si>
  <si>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</si>
  <si>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</si>
  <si>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</si>
  <si>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</si>
  <si>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</si>
  <si>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</si>
  <si>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</si>
  <si>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</si>
  <si>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</si>
  <si>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</si>
  <si>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</si>
  <si>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</si>
  <si>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</si>
  <si>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</si>
  <si>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</si>
  <si>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</si>
  <si>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</si>
  <si>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</si>
  <si>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</si>
  <si>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</si>
  <si>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</si>
  <si>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</si>
  <si>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</si>
  <si>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</si>
  <si>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</si>
  <si>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</si>
  <si>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</si>
  <si>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</si>
  <si>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</si>
  <si>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</si>
  <si>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</si>
  <si>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</si>
  <si>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</si>
  <si>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</si>
  <si>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</si>
  <si>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</si>
  <si>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</si>
  <si>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</si>
  <si>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</si>
  <si>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</si>
  <si>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</si>
  <si>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</si>
  <si>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</si>
  <si>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</si>
  <si>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</si>
  <si>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</si>
  <si>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</si>
  <si>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</si>
  <si>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</si>
  <si>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</si>
  <si>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</si>
  <si>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</si>
  <si>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</si>
  <si>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</si>
  <si>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</si>
  <si>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</si>
  <si>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</si>
  <si>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</si>
  <si>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</si>
  <si>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</si>
  <si>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</si>
  <si>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</si>
  <si>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</si>
  <si>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</si>
  <si>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</si>
  <si>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</si>
  <si>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</si>
  <si>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</si>
  <si>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</si>
  <si>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</si>
  <si>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</si>
  <si>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</si>
  <si>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</si>
  <si>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</si>
  <si>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</si>
  <si>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</si>
  <si>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</si>
  <si>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</si>
  <si>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</si>
  <si>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</si>
  <si>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</si>
  <si>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</si>
  <si>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</si>
  <si>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</si>
  <si>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</si>
  <si>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</si>
  <si>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</si>
  <si>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</si>
  <si>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</si>
  <si>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</si>
  <si>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</si>
  <si>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</si>
  <si>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</si>
  <si>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</si>
  <si>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</si>
  <si>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</si>
  <si>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</si>
  <si>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</si>
  <si>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</si>
  <si>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</si>
  <si>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</si>
  <si>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</si>
  <si>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</si>
  <si>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</si>
  <si>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</si>
  <si>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</si>
  <si>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</si>
  <si>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</si>
  <si>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</si>
  <si>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</si>
  <si>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</si>
  <si>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</si>
  <si>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</si>
  <si>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</si>
  <si>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</si>
  <si>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</si>
  <si>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</si>
  <si>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</si>
  <si>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</si>
  <si>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</si>
  <si>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</si>
  <si>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</si>
  <si>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</si>
  <si>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</si>
  <si>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</si>
  <si>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</si>
  <si>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</si>
  <si>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</si>
  <si>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</si>
  <si>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</si>
  <si>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</si>
  <si>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</si>
  <si>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</si>
  <si>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</si>
  <si>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</si>
  <si>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</si>
  <si>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</si>
  <si>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</si>
  <si>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</si>
  <si>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</si>
  <si>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</si>
  <si>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</si>
  <si>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</si>
  <si>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</si>
  <si>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</si>
  <si>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</si>
  <si>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</si>
  <si>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</si>
  <si>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</si>
  <si>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</si>
  <si>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</si>
  <si>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</si>
  <si>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</si>
  <si>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</si>
  <si>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</si>
  <si>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</si>
  <si>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</si>
  <si>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</si>
  <si>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</si>
  <si>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</si>
  <si>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</si>
  <si>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</si>
  <si>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</si>
  <si>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</si>
  <si>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</si>
  <si>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</si>
  <si>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</si>
  <si>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</si>
  <si>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</si>
  <si>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</si>
  <si>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</si>
  <si>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</si>
  <si>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</si>
  <si>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</si>
  <si>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</si>
  <si>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</si>
  <si>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</si>
  <si>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</si>
  <si>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</si>
  <si>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</si>
  <si>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</si>
  <si>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</si>
  <si>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</si>
  <si>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</si>
  <si>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</si>
  <si>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</si>
  <si>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</si>
  <si>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</si>
  <si>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</si>
  <si>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</si>
  <si>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</si>
  <si>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</si>
  <si>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</si>
  <si>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</si>
  <si>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</si>
  <si>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</si>
  <si>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</si>
  <si>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</si>
  <si>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</si>
  <si>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</si>
  <si>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</si>
  <si>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</si>
  <si>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</si>
  <si>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</si>
  <si>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</si>
  <si>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</si>
  <si>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</si>
  <si>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</si>
  <si>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</si>
  <si>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</si>
  <si>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</si>
  <si>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</si>
  <si>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</si>
  <si>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</si>
  <si>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</si>
  <si>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</si>
  <si>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</si>
  <si>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</si>
  <si>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</si>
  <si>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</si>
  <si>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</si>
  <si>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</si>
  <si>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</si>
  <si>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</si>
  <si>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</si>
  <si>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</si>
  <si>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</si>
  <si>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</si>
  <si>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</si>
  <si>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</si>
  <si>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</si>
  <si>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</si>
  <si>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</si>
  <si>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</si>
  <si>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</si>
  <si>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</si>
  <si>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</si>
  <si>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</si>
  <si>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</si>
  <si>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</si>
  <si>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</si>
  <si>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</si>
  <si>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</si>
  <si>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</si>
  <si>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</si>
  <si>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</si>
  <si>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</si>
  <si>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</si>
  <si>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</si>
  <si>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</si>
  <si>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</si>
  <si>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</si>
  <si>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</si>
  <si>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</si>
  <si>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</si>
  <si>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</si>
  <si>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</si>
  <si>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</si>
  <si>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</si>
  <si>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</si>
  <si>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</si>
  <si>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</si>
  <si>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</si>
  <si>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</si>
  <si>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</si>
  <si>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</si>
  <si>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</si>
  <si>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</si>
  <si>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</si>
  <si>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</si>
  <si>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</si>
  <si>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</si>
  <si>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</si>
  <si>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</si>
  <si>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</si>
  <si>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</si>
  <si>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</si>
  <si>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</si>
  <si>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</si>
  <si>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</si>
  <si>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</si>
  <si>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</si>
  <si>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</si>
  <si>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</si>
  <si>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</si>
  <si>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</si>
  <si>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</si>
  <si>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</si>
  <si>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</si>
  <si>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</si>
  <si>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</si>
  <si>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</si>
  <si>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</si>
  <si>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</si>
  <si>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</si>
  <si>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</si>
  <si>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</si>
  <si>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</si>
  <si>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</si>
  <si>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</si>
  <si>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</si>
  <si>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</si>
  <si>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</si>
  <si>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</si>
  <si>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</si>
  <si>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</si>
  <si>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</si>
  <si>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</si>
  <si>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</si>
  <si>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</si>
  <si>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</si>
  <si>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</si>
  <si>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</si>
  <si>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</si>
  <si>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</si>
  <si>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</si>
  <si>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</si>
  <si>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</si>
  <si>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</si>
  <si>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</si>
  <si>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</si>
  <si>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</si>
  <si>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</si>
  <si>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</si>
  <si>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</si>
  <si>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</si>
  <si>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</si>
  <si>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</si>
  <si>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</si>
  <si>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</si>
  <si>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</si>
  <si>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</si>
  <si>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</si>
  <si>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</si>
  <si>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</si>
  <si>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</si>
  <si>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</si>
  <si>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</si>
  <si>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</si>
  <si>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</si>
  <si>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</si>
  <si>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</si>
  <si>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</si>
  <si>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</si>
  <si>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</si>
  <si>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</si>
  <si>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</si>
  <si>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</si>
  <si>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</si>
  <si>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</si>
  <si>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</si>
  <si>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</si>
  <si>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</si>
  <si>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</si>
  <si>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</si>
  <si>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</si>
  <si>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</si>
  <si>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</si>
  <si>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</si>
  <si>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</si>
  <si>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</si>
  <si>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</si>
  <si>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</si>
  <si>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</si>
  <si>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</si>
  <si>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</si>
  <si>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</si>
  <si>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</si>
  <si>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</si>
  <si>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</si>
  <si>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</si>
  <si>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</si>
  <si>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</si>
  <si>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</si>
  <si>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</si>
  <si>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</si>
  <si>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</si>
  <si>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</si>
  <si>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</si>
  <si>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</si>
  <si>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</si>
  <si>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</si>
  <si>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</si>
  <si>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</si>
  <si>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</si>
  <si>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</si>
  <si>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</si>
  <si>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</si>
  <si>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</si>
  <si>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</si>
  <si>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</si>
  <si>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</si>
  <si>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</si>
  <si>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</si>
  <si>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</si>
  <si>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</si>
  <si>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</si>
  <si>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</si>
  <si>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</si>
  <si>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</si>
  <si>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</si>
  <si>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</si>
  <si>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</si>
  <si>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</si>
  <si>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</si>
  <si>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</si>
  <si>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</si>
  <si>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</si>
  <si>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</si>
  <si>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</si>
  <si>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</si>
  <si>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</si>
  <si>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</si>
  <si>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</si>
  <si>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</si>
  <si>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</si>
  <si>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</si>
  <si>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</si>
  <si>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</si>
  <si>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</si>
  <si>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</si>
  <si>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</si>
  <si>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</si>
  <si>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</si>
  <si>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</si>
  <si>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</si>
  <si>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</si>
  <si>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</si>
  <si>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</si>
  <si>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</si>
  <si>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</si>
  <si>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</si>
  <si>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</si>
  <si>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</si>
  <si>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</si>
  <si>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</si>
  <si>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</si>
  <si>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</si>
  <si>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</si>
  <si>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</si>
  <si>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</si>
  <si>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</si>
  <si>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</si>
  <si>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</si>
  <si>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</si>
  <si>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</si>
  <si>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</si>
  <si>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</si>
  <si>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</si>
  <si>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</si>
  <si>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</si>
  <si>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</si>
  <si>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</si>
  <si>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</si>
  <si>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</si>
  <si>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</si>
  <si>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</si>
  <si>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</si>
  <si>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</si>
  <si>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</si>
  <si>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</si>
  <si>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</si>
  <si>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</si>
  <si>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</si>
  <si>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</si>
  <si>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</si>
  <si>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</si>
  <si>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</si>
  <si>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</si>
  <si>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</si>
  <si>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</si>
  <si>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</si>
  <si>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</si>
  <si>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</si>
  <si>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</si>
  <si>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</si>
  <si>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</si>
  <si>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</si>
  <si>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</si>
  <si>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</si>
  <si>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</si>
  <si>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</si>
  <si>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</si>
  <si>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</si>
  <si>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</si>
  <si>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</si>
  <si>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</si>
  <si>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</si>
  <si>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</si>
  <si>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</si>
  <si>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</si>
  <si>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</si>
  <si>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</si>
  <si>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</si>
  <si>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</si>
  <si>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</si>
  <si>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</si>
  <si>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</si>
  <si>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</si>
  <si>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</si>
  <si>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</si>
  <si>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</si>
  <si>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</si>
  <si>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</si>
  <si>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</si>
  <si>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</si>
  <si>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</si>
  <si>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</si>
  <si>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</si>
  <si>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</si>
  <si>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</si>
  <si>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</si>
  <si>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</si>
  <si>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</si>
  <si>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</si>
  <si>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</si>
  <si>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</si>
  <si>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</si>
  <si>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</si>
  <si>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</si>
  <si>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</si>
  <si>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</si>
  <si>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</si>
  <si>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</si>
  <si>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</si>
  <si>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</si>
  <si>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</si>
  <si>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</si>
  <si>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</si>
  <si>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</si>
  <si>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</si>
  <si>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</si>
  <si>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</si>
  <si>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</si>
  <si>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</si>
  <si>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</si>
  <si>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</si>
  <si>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</si>
  <si>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</si>
  <si>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</si>
  <si>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</si>
  <si>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</si>
  <si>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</si>
  <si>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</si>
  <si>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</si>
  <si>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</si>
  <si>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</si>
  <si>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</si>
  <si>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</si>
  <si>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</si>
  <si>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</si>
  <si>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</si>
  <si>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</si>
  <si>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</si>
  <si>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</si>
  <si>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</si>
  <si>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</si>
  <si>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</si>
  <si>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</si>
  <si>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</si>
  <si>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</si>
  <si>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</si>
  <si>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</si>
  <si>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</si>
  <si>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</si>
  <si>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</si>
  <si>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</si>
  <si>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</si>
  <si>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</si>
  <si>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</si>
  <si>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</si>
  <si>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</si>
  <si>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</si>
  <si>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</si>
  <si>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</si>
  <si>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</si>
  <si>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</si>
  <si>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</si>
  <si>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</si>
  <si>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</si>
  <si>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</si>
  <si>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</si>
  <si>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</si>
  <si>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</si>
  <si>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</si>
  <si>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</si>
  <si>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</si>
  <si>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</si>
  <si>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</si>
  <si>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</si>
  <si>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</si>
  <si>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</si>
  <si>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</si>
  <si>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</si>
  <si>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</si>
  <si>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</si>
  <si>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</si>
  <si>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</si>
  <si>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</si>
  <si>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</si>
  <si>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</si>
  <si>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</si>
  <si>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</si>
  <si>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</si>
  <si>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</si>
  <si>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</si>
  <si>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</si>
  <si>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</si>
  <si>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</si>
  <si>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</si>
  <si>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</si>
  <si>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</si>
  <si>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</si>
  <si>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</si>
  <si>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</si>
  <si>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</si>
  <si>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</si>
  <si>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</si>
  <si>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</si>
  <si>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</si>
  <si>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</si>
  <si>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</si>
  <si>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</si>
  <si>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</si>
  <si>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</si>
  <si>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</si>
  <si>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</si>
  <si>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</si>
  <si>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</si>
  <si>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</si>
  <si>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</si>
  <si>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</si>
  <si>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</si>
  <si>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</si>
  <si>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</si>
  <si>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</si>
  <si>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</si>
  <si>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</si>
  <si>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</si>
  <si>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</si>
  <si>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</si>
  <si>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</si>
  <si>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</si>
  <si>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</si>
  <si>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</si>
  <si>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</si>
  <si>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</si>
  <si>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</si>
  <si>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</si>
  <si>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</si>
  <si>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</si>
  <si>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</si>
  <si>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</si>
  <si>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</si>
  <si>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</si>
  <si>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</si>
  <si>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</si>
  <si>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</si>
  <si>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</si>
  <si>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</si>
  <si>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</si>
  <si>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</si>
  <si>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</si>
  <si>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</si>
  <si>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</si>
  <si>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</si>
  <si>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</si>
  <si>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</si>
  <si>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</si>
  <si>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</si>
  <si>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</si>
  <si>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</si>
  <si>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</si>
  <si>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</si>
  <si>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</si>
  <si>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</si>
  <si>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</si>
  <si>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</si>
  <si>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</si>
  <si>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</si>
  <si>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</si>
  <si>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</si>
  <si>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</si>
  <si>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</si>
  <si>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</si>
  <si>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</si>
  <si>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</si>
  <si>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</si>
  <si>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</si>
  <si>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</si>
  <si>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</si>
  <si>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</si>
  <si>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</si>
  <si>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</si>
  <si>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</si>
  <si>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</si>
  <si>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</si>
  <si>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</si>
  <si>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</si>
  <si>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</si>
  <si>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</si>
  <si>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</si>
  <si>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</si>
  <si>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</si>
  <si>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</si>
  <si>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</si>
  <si>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</si>
  <si>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</si>
  <si>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</si>
  <si>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</si>
  <si>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</si>
  <si>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</si>
  <si>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</si>
  <si>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</si>
  <si>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</si>
  <si>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</si>
  <si>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</si>
  <si>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</si>
  <si>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</si>
  <si>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</si>
  <si>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</si>
  <si>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</si>
  <si>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</si>
  <si>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</si>
  <si>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</si>
  <si>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</si>
  <si>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</si>
  <si>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</si>
  <si>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</si>
  <si>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</si>
  <si>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</si>
  <si>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</si>
  <si>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</si>
  <si>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</si>
  <si>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</si>
  <si>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</si>
  <si>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</si>
  <si>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</si>
  <si>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</si>
  <si>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</si>
  <si>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</si>
  <si>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</si>
  <si>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</si>
  <si>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</si>
  <si>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</si>
  <si>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</si>
  <si>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</si>
  <si>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</si>
  <si>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</si>
  <si>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</si>
  <si>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</si>
  <si>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</si>
  <si>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</si>
  <si>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</si>
  <si>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</si>
  <si>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</si>
  <si>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</si>
  <si>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</si>
  <si>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</si>
  <si>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</si>
  <si>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</si>
  <si>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</si>
  <si>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</si>
  <si>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</si>
  <si>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</si>
  <si>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</si>
  <si>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</si>
  <si>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</si>
  <si>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</si>
  <si>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</si>
  <si>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</si>
  <si>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</si>
  <si>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</si>
  <si>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</si>
  <si>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</si>
  <si>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</si>
  <si>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</si>
  <si>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</si>
  <si>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</si>
  <si>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</si>
  <si>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</si>
  <si>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</si>
  <si>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</si>
  <si>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</si>
  <si>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</si>
  <si>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</si>
  <si>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</si>
  <si>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</si>
  <si>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</si>
  <si>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</si>
  <si>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</si>
  <si>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</si>
  <si>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</si>
  <si>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</si>
  <si>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</si>
  <si>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</si>
  <si>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</si>
  <si>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</si>
  <si>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</si>
  <si>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</si>
  <si>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</si>
  <si>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</si>
  <si>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</si>
  <si>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</si>
  <si>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</si>
  <si>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</si>
  <si>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</si>
  <si>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</si>
  <si>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</si>
  <si>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</si>
  <si>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</si>
  <si>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</si>
  <si>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</si>
  <si>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</si>
  <si>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</si>
  <si>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</si>
  <si>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</si>
  <si>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</si>
  <si>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</si>
  <si>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</si>
  <si>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</si>
  <si>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</si>
  <si>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</si>
  <si>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</si>
  <si>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</si>
  <si>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</si>
  <si>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</si>
  <si>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</si>
  <si>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</si>
  <si>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</si>
  <si>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</si>
  <si>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</si>
  <si>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</si>
  <si>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</si>
  <si>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</si>
  <si>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</si>
  <si>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</si>
  <si>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</si>
  <si>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</si>
  <si>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</si>
  <si>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</si>
  <si>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</si>
  <si>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</si>
  <si>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</si>
  <si>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</si>
  <si>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</si>
  <si>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</si>
  <si>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</si>
  <si>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</si>
  <si>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</si>
  <si>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</si>
  <si>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</si>
  <si>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</si>
  <si>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</si>
  <si>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</si>
  <si>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</si>
  <si>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</si>
  <si>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</si>
  <si>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</si>
  <si>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</si>
  <si>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</si>
  <si>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</si>
  <si>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</si>
  <si>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</si>
  <si>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</si>
  <si>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</si>
  <si>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</si>
  <si>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</si>
  <si>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</si>
  <si>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</si>
  <si>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</si>
  <si>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</si>
  <si>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</si>
  <si>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</si>
  <si>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</si>
  <si>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</si>
  <si>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</si>
  <si>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</si>
  <si>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</si>
  <si>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</si>
  <si>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</si>
  <si>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</si>
  <si>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</si>
  <si>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</si>
  <si>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</si>
  <si>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</si>
  <si>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</si>
  <si>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</si>
  <si>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</si>
  <si>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</si>
  <si>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</si>
  <si>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</si>
  <si>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</si>
  <si>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</si>
  <si>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</si>
  <si>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</si>
  <si>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</si>
  <si>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</si>
  <si>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</si>
  <si>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</si>
  <si>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</si>
  <si>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</si>
  <si>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</si>
  <si>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</si>
  <si>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</si>
  <si>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</si>
  <si>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</si>
  <si>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</si>
  <si>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</si>
  <si>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</si>
  <si>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</si>
  <si>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</si>
  <si>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</si>
  <si>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</si>
  <si>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</si>
  <si>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</si>
  <si>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</si>
  <si>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</si>
  <si>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</si>
  <si>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</si>
  <si>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</si>
  <si>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</si>
  <si>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</si>
  <si>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</si>
  <si>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</si>
  <si>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</si>
  <si>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</si>
  <si>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</si>
  <si>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</si>
  <si>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</si>
  <si>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</si>
  <si>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</si>
  <si>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</si>
  <si>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</si>
  <si>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</si>
  <si>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</si>
  <si>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</si>
  <si>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</si>
  <si>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</si>
  <si>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</si>
  <si>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</si>
  <si>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</si>
  <si>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</si>
  <si>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</si>
  <si>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</si>
  <si>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</si>
  <si>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</si>
  <si>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</si>
  <si>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</si>
  <si>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</si>
  <si>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</si>
  <si>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</si>
  <si>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</si>
  <si>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</si>
  <si>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</si>
  <si>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</si>
  <si>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</si>
  <si>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</si>
  <si>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</si>
  <si>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</si>
  <si>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</si>
  <si>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</si>
  <si>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</si>
  <si>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</si>
  <si>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</si>
  <si>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</si>
  <si>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</si>
  <si>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</si>
  <si>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</si>
  <si>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</si>
  <si>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</si>
  <si>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</si>
  <si>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</si>
  <si>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</si>
  <si>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</si>
  <si>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</si>
  <si>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</si>
  <si>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</si>
  <si>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</si>
  <si>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</si>
  <si>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</si>
  <si>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</si>
  <si>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</si>
  <si>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</si>
  <si>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</si>
  <si>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</si>
  <si>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</si>
  <si>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</si>
  <si>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</si>
  <si>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</si>
  <si>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</si>
  <si>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</si>
  <si>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</si>
  <si>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</si>
  <si>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</si>
  <si>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</si>
  <si>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</si>
  <si>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</si>
  <si>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</si>
  <si>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</si>
  <si>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</si>
  <si>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</si>
  <si>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</si>
  <si>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</si>
  <si>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</si>
  <si>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</si>
  <si>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</si>
  <si>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</si>
  <si>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</si>
  <si>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</si>
  <si>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</si>
  <si>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</si>
  <si>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</si>
  <si>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</si>
  <si>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</si>
  <si>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</si>
  <si>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</si>
  <si>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</si>
  <si>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</si>
  <si>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</si>
  <si>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</si>
  <si>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</si>
  <si>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</si>
  <si>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</si>
  <si>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</si>
  <si>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</si>
  <si>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</si>
  <si>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</si>
  <si>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</si>
  <si>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</si>
  <si>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</si>
  <si>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</si>
  <si>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</si>
  <si>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</si>
  <si>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</si>
  <si>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</si>
  <si>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</si>
  <si>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</si>
  <si>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</si>
  <si>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</si>
  <si>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</si>
  <si>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</si>
  <si>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</si>
  <si>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</si>
  <si>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</si>
  <si>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</si>
  <si>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</si>
  <si>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</si>
  <si>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</si>
  <si>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</si>
  <si>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</si>
  <si>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</si>
  <si>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</si>
  <si>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</si>
  <si>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</si>
  <si>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</si>
  <si>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</si>
  <si>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</si>
  <si>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</si>
  <si>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</si>
  <si>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</si>
  <si>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</si>
  <si>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</si>
  <si>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</si>
  <si>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</si>
  <si>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</si>
  <si>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</si>
  <si>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</si>
  <si>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</si>
  <si>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</si>
  <si>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</si>
  <si>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</si>
  <si>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</si>
  <si>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</si>
  <si>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</si>
  <si>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</si>
  <si>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</si>
  <si>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</si>
  <si>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</si>
  <si>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</si>
  <si>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</si>
  <si>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</si>
  <si>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</si>
  <si>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</si>
  <si>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</si>
  <si>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</si>
  <si>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</si>
  <si>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</si>
  <si>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</si>
  <si>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</si>
  <si>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</si>
  <si>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</si>
  <si>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</si>
  <si>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</si>
  <si>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</si>
  <si>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</si>
  <si>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</si>
  <si>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</si>
  <si>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</si>
  <si>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</si>
  <si>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</si>
  <si>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</si>
  <si>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</si>
  <si>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</si>
  <si>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</si>
  <si>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</si>
  <si>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</si>
  <si>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</si>
  <si>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</si>
  <si>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</si>
  <si>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</si>
  <si>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</si>
  <si>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</si>
  <si>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</si>
  <si>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</si>
  <si>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</si>
  <si>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</si>
  <si>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</si>
  <si>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</si>
  <si>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</si>
  <si>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</si>
  <si>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</si>
  <si>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</si>
  <si>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</si>
  <si>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</si>
  <si>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</si>
  <si>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</si>
  <si>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</si>
  <si>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</si>
  <si>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</si>
  <si>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</si>
  <si>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</si>
  <si>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</si>
  <si>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</si>
  <si>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</si>
  <si>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</si>
  <si>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</si>
  <si>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</si>
  <si>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</si>
  <si>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</si>
  <si>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</si>
  <si>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</si>
  <si>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</si>
  <si>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</si>
  <si>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</si>
  <si>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</si>
  <si>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</si>
  <si>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</si>
  <si>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</si>
  <si>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</si>
  <si>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</si>
  <si>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</si>
  <si>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</si>
  <si>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</si>
  <si>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</si>
  <si>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</si>
  <si>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</si>
  <si>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</si>
  <si>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</si>
  <si>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</si>
  <si>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</si>
  <si>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</si>
  <si>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</si>
  <si>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</si>
  <si>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</si>
  <si>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</si>
  <si>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</si>
  <si>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</si>
  <si>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</si>
  <si>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</si>
  <si>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</si>
  <si>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</si>
  <si>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</si>
  <si>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</si>
  <si>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</si>
  <si>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</si>
  <si>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</si>
  <si>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</si>
  <si>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</si>
  <si>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</si>
  <si>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</si>
  <si>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</si>
  <si>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</si>
  <si>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</si>
  <si>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</si>
  <si>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</si>
  <si>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</si>
  <si>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</si>
  <si>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</si>
  <si>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</si>
  <si>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</si>
  <si>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</si>
  <si>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</si>
  <si>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</si>
  <si>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</si>
  <si>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</si>
  <si>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</si>
  <si>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</si>
  <si>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</si>
  <si>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</si>
  <si>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</si>
  <si>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</si>
  <si>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</si>
  <si>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</si>
  <si>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</si>
  <si>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</si>
  <si>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</si>
  <si>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</si>
  <si>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</si>
  <si>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</si>
  <si>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</si>
  <si>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</si>
  <si>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</si>
  <si>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</si>
  <si>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</si>
  <si>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</si>
  <si>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</si>
  <si>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</si>
  <si>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</si>
  <si>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</si>
  <si>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</si>
  <si>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</si>
  <si>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</si>
  <si>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</si>
  <si>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</si>
  <si>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</si>
  <si>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</si>
  <si>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</si>
  <si>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</si>
  <si>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</si>
  <si>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</si>
  <si>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</si>
  <si>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</si>
  <si>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</si>
  <si>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</si>
  <si>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</si>
  <si>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</si>
  <si>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</si>
  <si>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</si>
  <si>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</si>
  <si>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</si>
  <si>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</si>
  <si>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</si>
  <si>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</si>
  <si>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</si>
  <si>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</si>
  <si>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</si>
  <si>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</si>
  <si>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</si>
  <si>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</si>
  <si>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</si>
  <si>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</si>
  <si>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</si>
  <si>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</si>
  <si>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</si>
  <si>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</si>
  <si>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</si>
  <si>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</si>
  <si>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</si>
  <si>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</si>
  <si>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</si>
  <si>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</si>
  <si>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</si>
  <si>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</si>
  <si>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</si>
  <si>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</si>
  <si>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</si>
  <si>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</si>
  <si>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</si>
  <si>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</si>
  <si>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</si>
  <si>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</si>
  <si>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</si>
  <si>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</si>
  <si>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</si>
  <si>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</si>
  <si>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</si>
  <si>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</si>
  <si>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</si>
  <si>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</si>
  <si>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</si>
  <si>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</si>
  <si>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</si>
  <si>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</si>
  <si>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</si>
  <si>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</si>
  <si>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</si>
  <si>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</si>
  <si>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</si>
  <si>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</si>
  <si>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</si>
  <si>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</si>
  <si>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</si>
  <si>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</si>
  <si>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</si>
  <si>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</si>
  <si>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</si>
  <si>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</si>
  <si>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</si>
  <si>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</si>
  <si>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</si>
  <si>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</si>
  <si>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</si>
  <si>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</si>
  <si>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</si>
  <si>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</si>
  <si>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</si>
  <si>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</si>
  <si>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</si>
  <si>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</si>
  <si>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</si>
  <si>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</si>
  <si>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</si>
  <si>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</si>
  <si>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</si>
  <si>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</si>
  <si>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</si>
  <si>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</si>
  <si>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</si>
  <si>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</si>
  <si>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</si>
  <si>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</si>
  <si>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</si>
  <si>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</si>
  <si>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</si>
  <si>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</si>
  <si>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</si>
  <si>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</si>
  <si>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</si>
  <si>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</si>
  <si>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</si>
  <si>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</si>
  <si>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</si>
  <si>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</si>
  <si>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</si>
  <si>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</si>
  <si>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</si>
  <si>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</si>
  <si>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</si>
  <si>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</si>
  <si>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</si>
  <si>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</si>
  <si>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</si>
  <si>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</si>
  <si>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</si>
  <si>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</si>
  <si>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</si>
  <si>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</si>
  <si>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</si>
  <si>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</si>
  <si>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</si>
  <si>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</si>
  <si>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</si>
  <si>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</si>
  <si>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</si>
  <si>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</si>
  <si>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</si>
  <si>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</si>
  <si>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</si>
  <si>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</si>
  <si>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</si>
  <si>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</si>
  <si>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</si>
  <si>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</si>
  <si>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</si>
  <si>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</si>
  <si>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</si>
  <si>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</si>
  <si>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</si>
  <si>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</si>
  <si>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</si>
  <si>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</si>
  <si>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</si>
  <si>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</si>
  <si>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</si>
  <si>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</si>
  <si>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</si>
  <si>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</si>
  <si>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</si>
  <si>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</si>
  <si>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</si>
  <si>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</si>
  <si>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</si>
  <si>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</si>
  <si>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</si>
  <si>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</si>
  <si>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</si>
  <si>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</si>
  <si>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</si>
  <si>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</si>
  <si>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</si>
  <si>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</si>
  <si>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</si>
  <si>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</si>
  <si>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</si>
  <si>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</si>
  <si>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</si>
  <si>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</si>
  <si>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</si>
  <si>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</si>
  <si>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</si>
  <si>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</si>
  <si>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</si>
  <si>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</si>
  <si>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</si>
  <si>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</si>
  <si>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</si>
  <si>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</si>
  <si>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</si>
  <si>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</si>
  <si>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</si>
  <si>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</si>
  <si>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</si>
  <si>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</si>
  <si>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</si>
  <si>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</si>
  <si>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</si>
  <si>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</si>
  <si>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</si>
  <si>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</si>
  <si>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</si>
  <si>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</si>
  <si>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</si>
  <si>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</si>
  <si>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</si>
  <si>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</si>
  <si>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</si>
  <si>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</si>
  <si>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</si>
  <si>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</si>
  <si>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</si>
  <si>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</si>
  <si>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</si>
  <si>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</si>
  <si>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</si>
  <si>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</si>
  <si>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</si>
  <si>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</si>
  <si>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</si>
  <si>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</si>
  <si>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</si>
  <si>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</si>
  <si>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</si>
  <si>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</si>
  <si>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</si>
  <si>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</si>
  <si>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</si>
  <si>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</si>
  <si>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</si>
  <si>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</si>
  <si>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</si>
  <si>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</si>
  <si>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</si>
  <si>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</si>
  <si>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</si>
  <si>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</si>
  <si>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</si>
  <si>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</si>
  <si>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</si>
  <si>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</si>
  <si>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</si>
  <si>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</si>
  <si>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</si>
  <si>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</si>
  <si>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</si>
  <si>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</si>
  <si>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</si>
  <si>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</si>
  <si>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</si>
  <si>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</si>
  <si>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</si>
  <si>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</si>
  <si>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</si>
  <si>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</si>
  <si>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</si>
  <si>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</si>
  <si>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</si>
  <si>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</si>
  <si>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</si>
  <si>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</si>
  <si>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</si>
  <si>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</si>
  <si>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</si>
  <si>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</si>
  <si>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</si>
  <si>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</si>
  <si>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</si>
  <si>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</si>
  <si>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</si>
  <si>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</si>
  <si>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</si>
  <si>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</si>
  <si>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</si>
  <si>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</si>
  <si>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</si>
  <si>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</si>
  <si>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</si>
  <si>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</si>
  <si>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</si>
  <si>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</si>
  <si>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</si>
  <si>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</si>
  <si>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</si>
  <si>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</si>
  <si>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</si>
  <si>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</si>
  <si>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</si>
  <si>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</si>
  <si>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</si>
  <si>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</si>
  <si>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</si>
  <si>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</si>
  <si>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</si>
  <si>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</si>
  <si>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</si>
  <si>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</si>
  <si>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</si>
  <si>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</si>
  <si>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</si>
  <si>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</si>
  <si>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</si>
  <si>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</si>
  <si>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</si>
  <si>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</si>
  <si>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</si>
  <si>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</si>
  <si>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</si>
  <si>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</si>
  <si>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</si>
  <si>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</si>
  <si>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</si>
  <si>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</si>
  <si>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</si>
  <si>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</si>
  <si>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</si>
  <si>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</si>
  <si>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</si>
  <si>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</si>
  <si>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</si>
  <si>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</si>
  <si>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</si>
  <si>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</si>
  <si>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</si>
  <si>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</si>
  <si>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</si>
  <si>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</si>
  <si>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</si>
  <si>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</si>
  <si>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</si>
  <si>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</si>
  <si>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</si>
  <si>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</si>
  <si>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</si>
  <si>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</si>
  <si>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</si>
  <si>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</si>
  <si>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</si>
  <si>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</si>
  <si>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</si>
  <si>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</si>
  <si>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</si>
  <si>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</si>
  <si>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</si>
  <si>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</si>
  <si>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</si>
  <si>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</si>
  <si>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</si>
  <si>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</si>
  <si>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</si>
  <si>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</si>
  <si>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</si>
  <si>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</si>
  <si>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</si>
  <si>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</si>
  <si>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</si>
  <si>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</si>
  <si>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</si>
  <si>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</si>
  <si>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</si>
  <si>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</si>
  <si>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</si>
  <si>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</si>
  <si>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</si>
  <si>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</si>
  <si>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</si>
  <si>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</si>
  <si>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</si>
  <si>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</si>
  <si>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</si>
  <si>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</si>
  <si>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</si>
  <si>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</si>
  <si>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</si>
  <si>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</si>
  <si>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</si>
  <si>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</si>
  <si>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</si>
  <si>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</si>
  <si>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</si>
  <si>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</si>
  <si>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</si>
  <si>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</si>
  <si>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</si>
  <si>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</si>
  <si>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</si>
  <si>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</si>
  <si>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</si>
  <si>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</si>
  <si>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</si>
  <si>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</si>
  <si>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</si>
  <si>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</si>
  <si>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</si>
  <si>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</si>
  <si>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</si>
  <si>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</si>
  <si>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</si>
  <si>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</si>
  <si>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</si>
  <si>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</si>
  <si>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</si>
  <si>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</si>
  <si>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</si>
  <si>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</si>
  <si>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</si>
  <si>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</si>
  <si>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</si>
  <si>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</si>
  <si>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</si>
  <si>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</si>
  <si>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</si>
  <si>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</si>
  <si>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</si>
  <si>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</si>
  <si>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</si>
  <si>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</si>
  <si>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</si>
  <si>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</si>
  <si>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</si>
  <si>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</si>
  <si>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</si>
  <si>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</si>
  <si>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</si>
  <si>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</si>
  <si>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</si>
  <si>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</si>
  <si>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</si>
  <si>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</si>
  <si>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</si>
  <si>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</si>
  <si>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</si>
  <si>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</si>
  <si>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</si>
  <si>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</si>
  <si>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</si>
  <si>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</si>
  <si>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</si>
  <si>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</si>
  <si>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</si>
  <si>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</si>
  <si>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</si>
  <si>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</si>
  <si>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</si>
  <si>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</si>
  <si>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</si>
  <si>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</si>
  <si>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</si>
  <si>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</si>
  <si>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</si>
  <si>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</si>
  <si>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</si>
  <si>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</si>
  <si>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</si>
  <si>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</si>
  <si>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</si>
  <si>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</si>
  <si>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</si>
  <si>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</si>
  <si>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</si>
  <si>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</si>
  <si>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</si>
  <si>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</si>
  <si>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</si>
  <si>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</si>
  <si>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</si>
  <si>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</si>
  <si>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</si>
  <si>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</si>
  <si>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</si>
  <si>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</si>
  <si>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</si>
  <si>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</si>
  <si>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</si>
  <si>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</si>
  <si>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</si>
  <si>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</si>
  <si>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</si>
  <si>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</si>
  <si>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</si>
  <si>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</si>
  <si>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</si>
  <si>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</si>
  <si>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</si>
  <si>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</si>
  <si>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</si>
  <si>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</si>
  <si>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</si>
  <si>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</si>
  <si>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</si>
  <si>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</si>
  <si>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</si>
  <si>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</si>
  <si>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</si>
  <si>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</si>
  <si>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</si>
  <si>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</si>
  <si>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</si>
  <si>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</si>
  <si>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</si>
  <si>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</si>
  <si>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</si>
  <si>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</si>
  <si>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</si>
  <si>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</si>
  <si>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</si>
  <si>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</si>
  <si>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</si>
  <si>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</si>
  <si>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</si>
  <si>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</si>
  <si>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</si>
  <si>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</si>
  <si>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</si>
  <si>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</si>
  <si>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</si>
  <si>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</si>
  <si>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</si>
  <si>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</si>
  <si>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</si>
  <si>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</si>
  <si>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</si>
  <si>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</si>
  <si>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</si>
  <si>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</si>
  <si>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</si>
  <si>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</si>
  <si>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</si>
  <si>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</si>
  <si>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</si>
  <si>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</si>
  <si>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</si>
  <si>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</si>
  <si>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</si>
  <si>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</si>
  <si>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</si>
  <si>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</si>
  <si>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</si>
  <si>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</si>
  <si>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</si>
  <si>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</si>
  <si>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</si>
  <si>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</si>
  <si>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</si>
  <si>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</si>
  <si>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</si>
  <si>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</si>
  <si>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</si>
  <si>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</si>
  <si>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</si>
  <si>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</si>
  <si>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</si>
  <si>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</si>
  <si>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</si>
  <si>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</si>
  <si>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</si>
  <si>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</si>
  <si>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</si>
  <si>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</si>
  <si>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</si>
  <si>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</si>
  <si>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</si>
  <si>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</si>
  <si>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</si>
  <si>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</si>
  <si>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</si>
  <si>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</si>
  <si>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</si>
  <si>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</si>
  <si>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</si>
  <si>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</si>
  <si>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</si>
  <si>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</si>
  <si>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</si>
  <si>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</si>
  <si>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</si>
  <si>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</si>
  <si>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</si>
  <si>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</si>
  <si>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</si>
  <si>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</si>
  <si>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</si>
  <si>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</si>
  <si>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</si>
  <si>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</si>
  <si>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</si>
  <si>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</si>
  <si>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</si>
  <si>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</si>
  <si>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</si>
  <si>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</si>
  <si>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</si>
  <si>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</si>
  <si>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</si>
  <si>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</si>
  <si>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</si>
  <si>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</si>
  <si>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</si>
  <si>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</si>
  <si>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</si>
  <si>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</si>
  <si>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</si>
  <si>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</si>
  <si>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</si>
  <si>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</si>
  <si>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</si>
  <si>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</si>
  <si>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</si>
  <si>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</si>
  <si>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</si>
  <si>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</si>
  <si>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</si>
  <si>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</si>
  <si>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</si>
  <si>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</si>
  <si>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</si>
  <si>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</si>
  <si>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</si>
  <si>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</si>
  <si>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</si>
  <si>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</si>
  <si>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</si>
  <si>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</si>
  <si>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</si>
  <si>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</si>
  <si>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</si>
  <si>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</si>
  <si>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</si>
  <si>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</si>
  <si>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</si>
  <si>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</si>
  <si>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</si>
  <si>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</si>
  <si>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</si>
  <si>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</si>
  <si>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</si>
  <si>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</si>
  <si>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</si>
  <si>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</si>
  <si>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</si>
  <si>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</si>
  <si>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</si>
  <si>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</si>
  <si>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</si>
  <si>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</si>
  <si>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</si>
  <si>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</si>
  <si>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</si>
  <si>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</si>
  <si>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</si>
  <si>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</si>
  <si>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</si>
  <si>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</si>
  <si>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</si>
  <si>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</si>
  <si>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</si>
  <si>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</si>
  <si>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</si>
  <si>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</si>
  <si>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</si>
  <si>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</si>
  <si>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</si>
  <si>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</si>
  <si>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</si>
  <si>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</si>
  <si>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</si>
  <si>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</si>
  <si>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</si>
  <si>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</si>
  <si>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</si>
  <si>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</si>
  <si>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</si>
  <si>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</si>
  <si>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</si>
  <si>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</si>
  <si>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</si>
  <si>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</si>
  <si>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</si>
  <si>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</si>
  <si>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</si>
  <si>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</si>
  <si>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</si>
  <si>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</si>
  <si>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</si>
  <si>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</si>
  <si>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</si>
  <si>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</si>
  <si>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</si>
  <si>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</si>
  <si>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</si>
  <si>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</si>
  <si>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</si>
  <si>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</si>
  <si>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</si>
  <si>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</si>
  <si>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</si>
  <si>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</si>
  <si>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</si>
  <si>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</si>
  <si>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</si>
  <si>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</si>
  <si>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</si>
  <si>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</si>
  <si>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</si>
  <si>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</si>
  <si>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</si>
  <si>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</si>
  <si>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</si>
  <si>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</si>
  <si>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</si>
  <si>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</si>
  <si>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</si>
  <si>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</si>
  <si>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</si>
  <si>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</si>
  <si>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</si>
  <si>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</si>
  <si>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</si>
  <si>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</si>
  <si>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</si>
  <si>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</si>
  <si>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</si>
  <si>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</si>
  <si>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</si>
  <si>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</si>
  <si>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</si>
  <si>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</si>
  <si>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</si>
  <si>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</si>
  <si>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</si>
  <si>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</si>
  <si>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</si>
  <si>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</si>
  <si>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</si>
  <si>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</si>
  <si>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</si>
  <si>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</si>
  <si>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</si>
  <si>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</si>
  <si>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</si>
  <si>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</si>
  <si>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</si>
  <si>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</si>
  <si>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</si>
  <si>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</si>
  <si>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</si>
  <si>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</si>
  <si>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</si>
  <si>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</si>
  <si>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</si>
  <si>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</si>
  <si>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</si>
  <si>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</si>
  <si>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</si>
  <si>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</si>
  <si>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</si>
  <si>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</si>
  <si>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</si>
  <si>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</si>
  <si>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</si>
  <si>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</si>
  <si>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</si>
  <si>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</si>
  <si>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</si>
  <si>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</si>
  <si>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</si>
  <si>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</si>
  <si>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</si>
  <si>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</si>
  <si>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</si>
  <si>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</si>
  <si>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</si>
  <si>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</si>
  <si>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</si>
  <si>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</si>
  <si>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</si>
  <si>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</si>
  <si>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</si>
  <si>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</si>
  <si>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</si>
  <si>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</si>
  <si>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</si>
  <si>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</si>
  <si>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</si>
  <si>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</si>
  <si>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</si>
  <si>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</si>
  <si>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</si>
  <si>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</si>
  <si>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</si>
  <si>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</si>
  <si>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</si>
  <si>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</si>
  <si>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</si>
  <si>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</si>
  <si>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</si>
  <si>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</si>
  <si>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</si>
  <si>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</si>
  <si>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</si>
  <si>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</si>
  <si>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</si>
  <si>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</si>
  <si>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</si>
  <si>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</si>
  <si>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</si>
  <si>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</si>
  <si>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</si>
  <si>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</si>
  <si>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</si>
  <si>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</si>
  <si>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</si>
  <si>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</si>
  <si>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</si>
  <si>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</si>
  <si>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</si>
  <si>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</si>
  <si>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</si>
  <si>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</si>
  <si>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</si>
  <si>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</si>
  <si>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</si>
  <si>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</si>
  <si>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</si>
  <si>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</si>
  <si>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</si>
  <si>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</si>
  <si>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</si>
  <si>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</si>
  <si>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</si>
  <si>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</si>
  <si>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</si>
  <si>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</si>
  <si>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</si>
  <si>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</si>
  <si>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</si>
  <si>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</si>
  <si>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</si>
  <si>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</si>
  <si>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</si>
  <si>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</si>
  <si>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</si>
  <si>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</si>
  <si>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</si>
  <si>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</si>
  <si>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</si>
  <si>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</si>
  <si>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</si>
  <si>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</si>
  <si>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</si>
  <si>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</si>
  <si>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</si>
  <si>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</si>
  <si>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</si>
  <si>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</si>
  <si>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</si>
  <si>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</si>
  <si>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</si>
  <si>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</si>
  <si>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</si>
  <si>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</si>
  <si>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</si>
  <si>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</si>
  <si>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</si>
  <si>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</si>
  <si>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</si>
  <si>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</si>
  <si>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</si>
  <si>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</si>
  <si>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</si>
  <si>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</si>
  <si>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</si>
  <si>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</si>
  <si>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</si>
  <si>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</si>
  <si>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</si>
  <si>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</si>
  <si>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</si>
  <si>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</si>
  <si>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</si>
  <si>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</si>
  <si>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</si>
  <si>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</si>
  <si>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</si>
  <si>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</si>
  <si>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</si>
  <si>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</si>
  <si>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</si>
  <si>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</si>
  <si>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</si>
  <si>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</si>
  <si>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</si>
  <si>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</si>
  <si>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</si>
  <si>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</si>
  <si>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</si>
  <si>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</si>
  <si>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</si>
  <si>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</si>
  <si>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</si>
  <si>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</si>
  <si>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</si>
  <si>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</si>
  <si>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</si>
  <si>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</si>
  <si>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</si>
  <si>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</si>
  <si>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</si>
  <si>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</si>
  <si>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</si>
  <si>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</si>
  <si>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</si>
  <si>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</si>
  <si>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</si>
  <si>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</si>
  <si>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</si>
  <si>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</si>
  <si>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</si>
  <si>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</si>
  <si>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</si>
  <si>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</si>
  <si>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</si>
  <si>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</si>
  <si>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</si>
  <si>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</si>
  <si>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</si>
  <si>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</si>
  <si>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</si>
  <si>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</si>
  <si>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</si>
  <si>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</si>
  <si>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</si>
  <si>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</si>
  <si>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</si>
  <si>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</si>
  <si>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</si>
  <si>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</si>
  <si>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</si>
  <si>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</si>
  <si>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</si>
  <si>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</si>
  <si>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</si>
  <si>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</si>
  <si>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</si>
  <si>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</si>
  <si>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</si>
  <si>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</si>
  <si>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</si>
  <si>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</si>
  <si>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</si>
  <si>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</si>
  <si>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</si>
  <si>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</si>
  <si>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</si>
  <si>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</si>
  <si>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</si>
  <si>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</si>
  <si>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</si>
  <si>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</si>
  <si>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</si>
  <si>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</si>
  <si>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</si>
  <si>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</si>
  <si>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</si>
  <si>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</si>
  <si>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</si>
  <si>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</si>
  <si>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</si>
  <si>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</si>
  <si>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</si>
  <si>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</si>
  <si>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</si>
  <si>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</si>
  <si>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</si>
  <si>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</si>
  <si>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</si>
  <si>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</si>
  <si>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</si>
  <si>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</si>
  <si>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</si>
  <si>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</si>
  <si>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</si>
  <si>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</si>
  <si>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</si>
  <si>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</si>
  <si>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</si>
  <si>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</si>
  <si>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</si>
  <si>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</si>
  <si>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</si>
  <si>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</si>
  <si>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</si>
  <si>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</si>
  <si>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</si>
  <si>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</si>
  <si>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</si>
  <si>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</si>
  <si>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</si>
  <si>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</si>
  <si>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</si>
  <si>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</si>
  <si>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</si>
  <si>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</si>
  <si>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</si>
  <si>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</si>
  <si>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</si>
  <si>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</si>
  <si>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</si>
  <si>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</si>
  <si>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</si>
  <si>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</si>
  <si>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</si>
  <si>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</si>
  <si>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</si>
  <si>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</si>
  <si>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</si>
  <si>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</si>
  <si>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</si>
  <si>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</si>
  <si>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</si>
  <si>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</si>
  <si>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</si>
  <si>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</si>
  <si>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</si>
  <si>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</si>
  <si>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</si>
  <si>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</si>
  <si>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</si>
  <si>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</si>
  <si>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</si>
  <si>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</si>
  <si>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</si>
  <si>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</si>
  <si>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</si>
  <si>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</si>
  <si>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</si>
  <si>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</si>
  <si>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</si>
  <si>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</si>
  <si>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</si>
  <si>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</si>
  <si>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</si>
  <si>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</si>
  <si>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</si>
  <si>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</si>
  <si>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</si>
  <si>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</si>
  <si>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</si>
  <si>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</si>
  <si>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</si>
  <si>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</si>
  <si>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</si>
  <si>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</si>
  <si>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</si>
  <si>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</si>
  <si>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</si>
  <si>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</si>
  <si>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</si>
  <si>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</si>
  <si>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</si>
  <si>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</si>
  <si>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</si>
  <si>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</si>
  <si>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</si>
  <si>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</si>
  <si>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</si>
  <si>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</si>
  <si>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</si>
  <si>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</si>
  <si>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</si>
  <si>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</si>
  <si>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</si>
  <si>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</si>
  <si>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</si>
  <si>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</si>
  <si>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</si>
  <si>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</si>
  <si>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</si>
  <si>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</si>
  <si>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</si>
  <si>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</si>
  <si>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</si>
  <si>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</si>
  <si>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</si>
  <si>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</si>
  <si>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</si>
  <si>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</si>
  <si>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</si>
  <si>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</si>
  <si>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</si>
  <si>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</si>
  <si>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</si>
  <si>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</si>
  <si>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</si>
  <si>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</si>
  <si>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</si>
  <si>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</si>
  <si>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</si>
  <si>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</si>
  <si>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</si>
  <si>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</si>
  <si>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</si>
  <si>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</si>
  <si>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</si>
  <si>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</si>
  <si>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</si>
  <si>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</si>
  <si>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</si>
  <si>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</si>
  <si>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</si>
  <si>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</si>
  <si>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</si>
  <si>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</si>
  <si>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</si>
  <si>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</si>
  <si>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</si>
  <si>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</si>
  <si>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</si>
  <si>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</si>
  <si>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</si>
  <si>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</si>
  <si>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</si>
  <si>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</si>
  <si>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</si>
  <si>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</si>
  <si>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</si>
  <si>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</si>
  <si>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</si>
  <si>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</si>
  <si>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</si>
  <si>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</si>
  <si>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</si>
  <si>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</si>
  <si>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</si>
  <si>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</si>
  <si>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</si>
  <si>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</si>
  <si>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</si>
  <si>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</si>
  <si>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</si>
  <si>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</si>
  <si>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</si>
  <si>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</si>
  <si>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</si>
  <si>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</si>
  <si>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</si>
  <si>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</si>
  <si>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</si>
  <si>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</si>
  <si>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</si>
  <si>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</si>
  <si>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</si>
  <si>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</si>
  <si>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</si>
  <si>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</si>
  <si>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</si>
  <si>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</si>
  <si>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</si>
  <si>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</si>
  <si>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</si>
  <si>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</si>
  <si>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</si>
  <si>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</si>
  <si>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</si>
  <si>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</si>
  <si>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</si>
  <si>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</si>
  <si>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</si>
  <si>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</si>
  <si>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</si>
  <si>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</si>
  <si>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</si>
  <si>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</si>
  <si>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</si>
  <si>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</si>
  <si>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</si>
  <si>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</si>
  <si>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</si>
  <si>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</si>
  <si>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</si>
  <si>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</si>
  <si>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</si>
  <si>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</si>
  <si>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</si>
  <si>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</si>
  <si>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</si>
  <si>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</si>
  <si>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</si>
  <si>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</si>
  <si>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</si>
  <si>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</si>
  <si>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</si>
  <si>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</si>
  <si>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</si>
  <si>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</si>
  <si>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</si>
  <si>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</si>
  <si>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</si>
  <si>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</si>
  <si>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</si>
  <si>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</si>
  <si>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</si>
  <si>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</si>
  <si>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</si>
  <si>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</si>
  <si>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</si>
  <si>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</si>
  <si>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</si>
  <si>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</si>
  <si>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</si>
  <si>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</si>
  <si>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</si>
  <si>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</si>
  <si>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</si>
  <si>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</si>
  <si>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</si>
  <si>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</si>
  <si>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</si>
  <si>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</si>
  <si>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</si>
  <si>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</si>
  <si>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</si>
  <si>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</si>
  <si>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</si>
  <si>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</si>
  <si>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</si>
  <si>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</si>
  <si>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</si>
  <si>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</si>
  <si>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</si>
  <si>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</si>
  <si>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</si>
  <si>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</si>
  <si>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</si>
  <si>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</si>
  <si>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</si>
  <si>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</si>
  <si>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</si>
  <si>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</si>
  <si>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</si>
  <si>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</si>
  <si>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</si>
  <si>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</si>
  <si>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</si>
  <si>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</si>
  <si>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</si>
  <si>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</si>
  <si>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</si>
  <si>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</si>
  <si>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</si>
  <si>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</si>
  <si>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</si>
  <si>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</si>
  <si>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</si>
  <si>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</si>
  <si>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</si>
  <si>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</si>
  <si>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</si>
  <si>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</si>
  <si>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</si>
  <si>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</si>
  <si>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</si>
  <si>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</si>
  <si>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</si>
  <si>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</si>
  <si>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</si>
  <si>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</si>
  <si>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</si>
  <si>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</si>
  <si>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</si>
  <si>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</si>
  <si>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</si>
  <si>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</si>
  <si>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</si>
  <si>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</si>
  <si>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</si>
  <si>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</si>
  <si>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</si>
  <si>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</si>
  <si>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</si>
  <si>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</si>
  <si>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</si>
  <si>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</si>
  <si>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</si>
  <si>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</si>
  <si>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</si>
  <si>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</si>
  <si>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</si>
  <si>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</si>
  <si>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</si>
  <si>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</si>
  <si>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</si>
  <si>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</si>
  <si>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</si>
  <si>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</si>
  <si>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</si>
  <si>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</si>
  <si>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</si>
  <si>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</si>
  <si>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</si>
  <si>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</si>
  <si>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</si>
  <si>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</si>
  <si>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</si>
  <si>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</si>
  <si>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</si>
  <si>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</si>
  <si>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</si>
  <si>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</si>
  <si>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</si>
  <si>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</si>
  <si>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</si>
  <si>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</si>
  <si>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</si>
  <si>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</si>
  <si>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</si>
  <si>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</si>
  <si>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</si>
  <si>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</si>
  <si>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</si>
  <si>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</si>
  <si>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</si>
  <si>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</si>
  <si>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</si>
  <si>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</si>
  <si>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</si>
  <si>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</si>
  <si>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</si>
  <si>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</si>
  <si>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</si>
  <si>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</si>
  <si>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</si>
  <si>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</si>
  <si>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</si>
  <si>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</si>
  <si>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</si>
  <si>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</si>
  <si>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</si>
  <si>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</si>
  <si>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</si>
  <si>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</si>
  <si>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</si>
  <si>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</si>
  <si>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</si>
  <si>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</si>
  <si>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</si>
  <si>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</si>
  <si>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</si>
  <si>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</si>
  <si>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</si>
  <si>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</si>
  <si>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</si>
  <si>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</si>
  <si>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</si>
  <si>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</si>
  <si>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</si>
  <si>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</si>
  <si>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</si>
  <si>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</si>
  <si>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</si>
  <si>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</si>
  <si>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</si>
  <si>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</si>
  <si>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</si>
  <si>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</si>
  <si>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</si>
  <si>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</si>
  <si>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</si>
  <si>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</si>
  <si>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</si>
  <si>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</si>
  <si>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</si>
  <si>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</si>
  <si>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</si>
  <si>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</si>
  <si>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</si>
  <si>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</si>
  <si>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</si>
  <si>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</si>
  <si>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</si>
  <si>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</si>
  <si>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</si>
  <si>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</si>
  <si>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</si>
  <si>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</si>
  <si>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</si>
  <si>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</si>
  <si>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</si>
  <si>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</si>
  <si>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</si>
  <si>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</si>
  <si>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</si>
  <si>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</si>
  <si>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</si>
  <si>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</si>
  <si>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</si>
  <si>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</si>
  <si>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</si>
  <si>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</si>
  <si>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</si>
  <si>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</si>
  <si>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</si>
  <si>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</si>
  <si>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</si>
  <si>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</si>
  <si>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</si>
  <si>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</si>
  <si>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</si>
  <si>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</si>
  <si>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</si>
  <si>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</si>
  <si>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</si>
  <si>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</si>
  <si>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</si>
  <si>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</si>
  <si>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</si>
  <si>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</si>
  <si>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</si>
  <si>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</si>
  <si>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</si>
  <si>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</si>
  <si>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</si>
  <si>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</si>
  <si>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</si>
  <si>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</si>
  <si>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</si>
  <si>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</si>
  <si>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</si>
  <si>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</si>
  <si>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</si>
  <si>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</si>
  <si>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</si>
  <si>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</si>
  <si>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</si>
  <si>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</si>
  <si>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</si>
  <si>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</si>
  <si>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</si>
  <si>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</si>
  <si>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</si>
  <si>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</si>
  <si>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</si>
  <si>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</si>
  <si>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</si>
  <si>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</si>
  <si>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</si>
  <si>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</si>
  <si>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</si>
  <si>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</si>
  <si>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</si>
  <si>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</si>
  <si>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</si>
  <si>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</si>
  <si>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</si>
  <si>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</si>
  <si>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</si>
  <si>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</si>
  <si>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</si>
  <si>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</si>
  <si>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</si>
  <si>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</si>
  <si>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</si>
  <si>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</si>
  <si>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</si>
  <si>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</si>
  <si>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</si>
  <si>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</si>
  <si>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</si>
  <si>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</si>
  <si>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</si>
  <si>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</si>
  <si>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</si>
  <si>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</si>
  <si>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</si>
  <si>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</si>
  <si>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</si>
  <si>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</si>
  <si>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</si>
  <si>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</si>
  <si>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</si>
  <si>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</si>
  <si>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</si>
  <si>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</si>
  <si>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</si>
  <si>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</si>
  <si>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</si>
  <si>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</si>
  <si>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</si>
  <si>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</si>
  <si>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</si>
  <si>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</si>
  <si>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</si>
  <si>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</si>
  <si>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</si>
  <si>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</si>
  <si>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</si>
  <si>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</si>
  <si>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</si>
  <si>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</si>
  <si>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</si>
  <si>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</si>
  <si>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</si>
  <si>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</si>
  <si>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</si>
  <si>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</si>
  <si>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</si>
  <si>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</si>
  <si>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</si>
  <si>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</si>
  <si>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</si>
  <si>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</si>
  <si>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</si>
  <si>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</si>
  <si>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</si>
  <si>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</si>
  <si>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</si>
  <si>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</si>
  <si>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</si>
  <si>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</si>
  <si>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</si>
  <si>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</si>
  <si>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</si>
  <si>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</si>
  <si>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</si>
  <si>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</si>
  <si>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</si>
  <si>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</si>
  <si>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</si>
  <si>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</si>
  <si>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</si>
  <si>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</si>
  <si>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</si>
  <si>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</si>
  <si>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</si>
  <si>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</si>
  <si>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</si>
  <si>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</si>
  <si>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</si>
  <si>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</si>
  <si>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</si>
  <si>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</si>
  <si>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</si>
  <si>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</si>
  <si>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</si>
  <si>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</si>
  <si>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</si>
  <si>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</si>
  <si>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</si>
  <si>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</si>
  <si>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</si>
  <si>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</si>
  <si>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</si>
  <si>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</si>
  <si>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</si>
  <si>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</si>
  <si>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</si>
  <si>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</si>
  <si>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</si>
  <si>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</si>
  <si>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</si>
  <si>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</si>
  <si>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</si>
  <si>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</si>
  <si>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</si>
  <si>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</si>
  <si>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</si>
  <si>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</si>
  <si>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</si>
  <si>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</si>
  <si>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</si>
  <si>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</si>
  <si>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</si>
  <si>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</si>
  <si>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</si>
  <si>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</si>
  <si>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</si>
  <si>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</si>
  <si>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</si>
  <si>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</si>
  <si>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</si>
  <si>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</si>
  <si>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</si>
  <si>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</si>
  <si>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</si>
  <si>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</si>
  <si>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</si>
  <si>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</si>
  <si>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</si>
  <si>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</si>
  <si>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</si>
  <si>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</si>
  <si>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</si>
  <si>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</si>
  <si>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</si>
  <si>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</si>
  <si>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</si>
  <si>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</si>
  <si>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</si>
  <si>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</si>
  <si>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</si>
  <si>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</si>
  <si>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</si>
  <si>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</si>
  <si>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</si>
  <si>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</si>
  <si>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</si>
  <si>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</si>
  <si>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</si>
  <si>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</si>
  <si>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</si>
  <si>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</si>
  <si>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</si>
  <si>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</si>
  <si>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</si>
  <si>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</si>
  <si>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</si>
  <si>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</si>
  <si>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</si>
  <si>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</si>
  <si>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</si>
  <si>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</si>
  <si>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</si>
  <si>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</si>
  <si>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</si>
  <si>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</si>
  <si>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</si>
  <si>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</si>
  <si>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</si>
  <si>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</si>
  <si>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</si>
  <si>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</si>
  <si>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</si>
  <si>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</si>
  <si>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</si>
  <si>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</si>
  <si>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</si>
  <si>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</si>
  <si>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</si>
  <si>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</si>
  <si>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</si>
  <si>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</si>
  <si>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</si>
  <si>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</si>
  <si>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</si>
  <si>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</si>
  <si>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</si>
  <si>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</si>
  <si>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</si>
  <si>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</si>
  <si>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</si>
  <si>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</si>
  <si>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</si>
  <si>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</si>
  <si>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</si>
  <si>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</si>
  <si>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</si>
  <si>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</si>
  <si>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</si>
  <si>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</si>
  <si>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</si>
  <si>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</si>
  <si>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</si>
  <si>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</si>
  <si>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</si>
  <si>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</si>
  <si>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</si>
  <si>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</si>
  <si>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</si>
  <si>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</si>
  <si>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</si>
  <si>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</si>
  <si>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</si>
  <si>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</si>
  <si>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</si>
  <si>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</si>
  <si>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</si>
  <si>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</si>
  <si>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</si>
  <si>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</si>
  <si>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</si>
  <si>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</si>
  <si>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</si>
  <si>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</si>
  <si>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</si>
  <si>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</si>
  <si>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</si>
  <si>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</si>
  <si>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</si>
  <si>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</si>
  <si>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</si>
  <si>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</si>
  <si>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</si>
  <si>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</si>
  <si>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</si>
  <si>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</si>
  <si>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</si>
  <si>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</si>
  <si>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</si>
  <si>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</si>
  <si>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</si>
  <si>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</si>
  <si>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</si>
  <si>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</si>
  <si>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</si>
  <si>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</si>
  <si>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</si>
  <si>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</si>
  <si>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</si>
  <si>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</si>
  <si>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</si>
  <si>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</si>
  <si>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</si>
  <si>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</si>
  <si>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</si>
  <si>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</si>
  <si>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</si>
  <si>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</si>
  <si>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</si>
  <si>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</si>
  <si>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</si>
  <si>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</si>
  <si>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</si>
  <si>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</si>
  <si>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</si>
  <si>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</si>
  <si>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</si>
  <si>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</si>
  <si>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</si>
  <si>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</si>
  <si>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</si>
  <si>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</si>
  <si>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</si>
  <si>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</si>
  <si>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</si>
  <si>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</si>
  <si>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</si>
  <si>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</si>
  <si>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</si>
  <si>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</si>
  <si>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</si>
  <si>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</si>
  <si>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</si>
  <si>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</si>
  <si>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</si>
  <si>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</si>
  <si>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</si>
  <si>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</si>
  <si>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</si>
  <si>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</si>
  <si>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</si>
  <si>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</si>
  <si>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</si>
  <si>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</si>
  <si>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</si>
  <si>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</si>
  <si>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</si>
  <si>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</si>
  <si>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</si>
  <si>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</si>
  <si>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</si>
  <si>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</si>
  <si>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</si>
  <si>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</si>
  <si>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</si>
  <si>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</si>
  <si>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</si>
  <si>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</si>
  <si>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</si>
  <si>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</si>
  <si>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</si>
  <si>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</si>
  <si>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</si>
  <si>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</si>
  <si>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</si>
  <si>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</si>
  <si>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</si>
  <si>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</si>
  <si>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</si>
  <si>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</si>
  <si>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</si>
  <si>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</si>
  <si>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</si>
  <si>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</si>
  <si>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</si>
  <si>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</si>
  <si>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</si>
  <si>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</si>
  <si>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</si>
  <si>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</si>
  <si>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</si>
  <si>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</si>
  <si>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</si>
  <si>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</si>
  <si>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</si>
  <si>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</si>
  <si>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</si>
  <si>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</si>
  <si>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</si>
  <si>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</si>
  <si>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</si>
  <si>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</si>
  <si>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</si>
  <si>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</si>
  <si>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</si>
  <si>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</si>
  <si>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</si>
  <si>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</si>
  <si>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</si>
  <si>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</si>
  <si>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</si>
  <si>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</si>
  <si>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</si>
  <si>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</si>
  <si>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</si>
  <si>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</si>
  <si>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</si>
  <si>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</si>
  <si>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</si>
  <si>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</si>
  <si>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</si>
  <si>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</si>
  <si>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</si>
  <si>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</si>
  <si>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</si>
  <si>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</si>
  <si>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</si>
  <si>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</si>
  <si>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</si>
  <si>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</si>
  <si>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</si>
  <si>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</si>
  <si>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</si>
  <si>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</si>
  <si>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</si>
  <si>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</si>
  <si>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</si>
  <si>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</si>
  <si>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</si>
  <si>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</si>
  <si>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</si>
  <si>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</si>
  <si>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</si>
  <si>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</si>
  <si>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</si>
  <si>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</si>
  <si>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</si>
  <si>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</si>
  <si>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</si>
  <si>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</si>
  <si>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</si>
  <si>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</si>
  <si>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</si>
  <si>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</si>
  <si>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</si>
  <si>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</si>
  <si>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</si>
  <si>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</si>
  <si>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</si>
  <si>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</si>
  <si>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</si>
  <si>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</si>
  <si>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</si>
  <si>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</si>
  <si>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</si>
  <si>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</si>
  <si>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</si>
  <si>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</si>
  <si>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</si>
  <si>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</si>
  <si>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</si>
  <si>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</si>
  <si>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</si>
  <si>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</si>
  <si>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</si>
  <si>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</si>
  <si>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</si>
  <si>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</si>
  <si>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</si>
  <si>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</si>
  <si>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</si>
  <si>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</si>
  <si>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</si>
  <si>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</si>
  <si>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</si>
  <si>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</si>
  <si>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</si>
  <si>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</si>
  <si>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</si>
  <si>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</si>
  <si>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</si>
  <si>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</si>
  <si>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</si>
  <si>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</si>
  <si>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</si>
  <si>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</si>
  <si>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</si>
  <si>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</si>
  <si>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</si>
  <si>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</si>
  <si>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</si>
  <si>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</si>
  <si>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</si>
  <si>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</si>
  <si>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</si>
  <si>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</si>
  <si>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</si>
  <si>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</si>
  <si>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</si>
  <si>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</si>
  <si>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</si>
  <si>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</si>
  <si>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</si>
  <si>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</si>
  <si>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</si>
  <si>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</si>
  <si>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</si>
  <si>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</si>
  <si>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</si>
  <si>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</si>
  <si>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</si>
  <si>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</si>
  <si>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</si>
  <si>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</si>
  <si>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</si>
  <si>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</si>
  <si>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</si>
  <si>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</si>
  <si>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</si>
  <si>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</si>
  <si>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</si>
  <si>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</si>
  <si>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</si>
  <si>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</si>
  <si>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</si>
  <si>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</si>
  <si>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</si>
  <si>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</si>
  <si>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</si>
  <si>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</si>
  <si>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</si>
  <si>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</si>
  <si>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</si>
  <si>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</si>
  <si>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</si>
  <si>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</si>
  <si>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</si>
  <si>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</si>
  <si>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</si>
  <si>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</si>
  <si>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</si>
  <si>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</si>
  <si>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</si>
  <si>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</si>
  <si>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</si>
  <si>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</si>
  <si>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</si>
  <si>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</si>
  <si>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</si>
  <si>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</si>
  <si>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</si>
  <si>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</si>
  <si>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</si>
  <si>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</si>
  <si>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</si>
  <si>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</si>
  <si>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</si>
  <si>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</si>
  <si>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</si>
  <si>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</si>
  <si>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</si>
  <si>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</si>
  <si>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</si>
  <si>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</si>
  <si>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</si>
  <si>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</si>
  <si>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</si>
  <si>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</si>
  <si>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</si>
  <si>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</si>
  <si>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</si>
  <si>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</si>
  <si>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</si>
  <si>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</si>
  <si>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</si>
  <si>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</si>
  <si>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</si>
  <si>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</si>
  <si>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</si>
  <si>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</si>
  <si>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</si>
  <si>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</si>
  <si>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</si>
  <si>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</si>
  <si>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</si>
  <si>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</si>
  <si>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</si>
  <si>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</si>
  <si>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</si>
  <si>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</si>
  <si>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</si>
  <si>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</si>
  <si>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</si>
  <si>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</si>
  <si>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</si>
  <si>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</si>
  <si>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</si>
  <si>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</si>
  <si>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</si>
  <si>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</si>
  <si>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</si>
  <si>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</si>
  <si>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</si>
  <si>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</si>
  <si>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</si>
  <si>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</si>
  <si>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</si>
  <si>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</si>
  <si>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</si>
  <si>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</si>
  <si>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</si>
  <si>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</si>
  <si>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</si>
  <si>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</si>
  <si>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</si>
  <si>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</si>
  <si>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</si>
  <si>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</si>
  <si>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</si>
  <si>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</si>
  <si>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</si>
  <si>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</si>
  <si>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</si>
  <si>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</si>
  <si>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</si>
  <si>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</si>
  <si>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</si>
  <si>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</si>
  <si>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</si>
  <si>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</si>
  <si>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</si>
  <si>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</si>
  <si>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</si>
  <si>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</si>
  <si>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</si>
  <si>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</si>
  <si>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</si>
  <si>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</si>
  <si>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</si>
  <si>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</si>
  <si>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</si>
  <si>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</si>
  <si>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</si>
  <si>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</si>
  <si>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</si>
  <si>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</si>
  <si>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</si>
  <si>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</si>
  <si>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</si>
  <si>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</si>
  <si>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</si>
  <si>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</si>
  <si>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</si>
  <si>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</si>
  <si>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</si>
  <si>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</si>
  <si>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</si>
  <si>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</si>
  <si>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</si>
  <si>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</si>
  <si>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</si>
  <si>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</si>
  <si>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</si>
  <si>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</si>
  <si>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</si>
  <si>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</si>
  <si>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</si>
  <si>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</si>
  <si>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</si>
  <si>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</si>
  <si>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</si>
  <si>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</si>
  <si>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</si>
  <si>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</si>
  <si>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</si>
  <si>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</si>
  <si>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</si>
  <si>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</si>
  <si>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</si>
  <si>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</si>
  <si>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</si>
  <si>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</si>
  <si>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</si>
  <si>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</si>
  <si>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</si>
  <si>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</si>
  <si>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</si>
  <si>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</si>
  <si>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</si>
  <si>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</si>
  <si>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</si>
  <si>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</si>
  <si>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</si>
  <si>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</si>
  <si>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</si>
  <si>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</si>
  <si>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</si>
  <si>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</si>
  <si>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</si>
  <si>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</si>
  <si>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</si>
  <si>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</si>
  <si>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</si>
  <si>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</si>
  <si>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</si>
  <si>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</si>
  <si>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</si>
  <si>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</si>
  <si>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</si>
  <si>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</si>
  <si>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</si>
  <si>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</si>
  <si>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</si>
  <si>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</si>
  <si>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</si>
  <si>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</si>
  <si>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</si>
  <si>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</si>
  <si>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</si>
  <si>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</si>
  <si>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</si>
  <si>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</si>
  <si>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</si>
  <si>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</si>
  <si>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</si>
  <si>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</si>
  <si>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</si>
  <si>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</si>
  <si>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</si>
  <si>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</si>
  <si>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</si>
  <si>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</si>
  <si>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</si>
  <si>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</si>
  <si>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</si>
  <si>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</si>
  <si>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</si>
  <si>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</si>
  <si>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</si>
  <si>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</si>
  <si>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</si>
  <si>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</si>
  <si>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</si>
  <si>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</si>
  <si>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</si>
  <si>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</si>
  <si>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</si>
  <si>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</si>
  <si>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</si>
  <si>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</si>
  <si>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</si>
  <si>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</si>
  <si>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</si>
  <si>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</si>
  <si>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</si>
  <si>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</si>
  <si>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</si>
  <si>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</si>
  <si>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</si>
  <si>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</si>
  <si>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</si>
  <si>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</si>
  <si>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</si>
  <si>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</si>
  <si>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</si>
  <si>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</si>
  <si>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</si>
  <si>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</si>
  <si>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</si>
  <si>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</si>
  <si>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</si>
  <si>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</si>
  <si>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</si>
  <si>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</si>
  <si>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</si>
  <si>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</si>
  <si>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</si>
  <si>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</si>
  <si>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</si>
  <si>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</si>
  <si>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</si>
  <si>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</si>
  <si>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</si>
  <si>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</si>
  <si>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</si>
  <si>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</si>
  <si>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</si>
  <si>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</si>
  <si>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</si>
  <si>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</si>
  <si>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</si>
  <si>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</si>
  <si>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</si>
  <si>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</si>
  <si>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</si>
  <si>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</si>
  <si>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</si>
  <si>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</si>
  <si>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</si>
  <si>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</si>
  <si>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</si>
  <si>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</si>
  <si>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</si>
  <si>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</si>
  <si>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</si>
  <si>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</si>
  <si>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</si>
  <si>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</si>
  <si>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</si>
  <si>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</si>
  <si>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</si>
  <si>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</si>
  <si>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</si>
  <si>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</si>
  <si>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</si>
  <si>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</si>
  <si>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</si>
  <si>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</si>
  <si>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</si>
  <si>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</si>
  <si>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</si>
  <si>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</si>
  <si>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</si>
  <si>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</si>
  <si>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</si>
  <si>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</si>
  <si>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</si>
  <si>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</si>
  <si>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</si>
  <si>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</si>
  <si>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</si>
  <si>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</si>
  <si>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</si>
  <si>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</si>
  <si>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</si>
  <si>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</si>
  <si>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</si>
  <si>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</si>
  <si>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</si>
  <si>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</si>
  <si>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</si>
  <si>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</si>
  <si>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</si>
  <si>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</si>
  <si>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</si>
  <si>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</si>
  <si>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</si>
  <si>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</si>
  <si>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</si>
  <si>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</si>
  <si>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</si>
  <si>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</si>
  <si>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</si>
  <si>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</si>
  <si>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</si>
  <si>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</si>
  <si>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</si>
  <si>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</si>
  <si>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</si>
  <si>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</si>
  <si>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</si>
  <si>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</si>
  <si>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</si>
  <si>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</si>
  <si>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</si>
  <si>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</si>
  <si>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</si>
  <si>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</si>
  <si>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</si>
  <si>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</si>
  <si>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</si>
  <si>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</si>
  <si>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</si>
  <si>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</si>
  <si>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</si>
  <si>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</si>
  <si>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</si>
  <si>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</si>
  <si>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</si>
  <si>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</si>
  <si>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</si>
  <si>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</si>
  <si>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</si>
  <si>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</si>
  <si>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</si>
  <si>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</si>
  <si>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</si>
  <si>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</si>
  <si>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</si>
  <si>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</si>
  <si>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</si>
  <si>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</si>
  <si>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</si>
  <si>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</si>
  <si>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</si>
  <si>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</si>
  <si>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</si>
  <si>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</si>
  <si>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</si>
  <si>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</si>
  <si>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</si>
  <si>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</si>
  <si>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</si>
  <si>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</si>
  <si>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</si>
  <si>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</si>
  <si>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</si>
  <si>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</si>
  <si>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</si>
  <si>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</si>
  <si>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</si>
  <si>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</si>
  <si>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</si>
  <si>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</si>
  <si>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</si>
  <si>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</si>
  <si>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</si>
  <si>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</si>
  <si>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</si>
  <si>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</si>
  <si>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</si>
  <si>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</si>
  <si>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</si>
  <si>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</si>
  <si>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</si>
  <si>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</si>
  <si>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</si>
  <si>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</si>
  <si>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</si>
  <si>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</si>
  <si>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</si>
  <si>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</si>
  <si>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</si>
  <si>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</si>
  <si>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</si>
  <si>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</si>
  <si>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</si>
  <si>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</si>
  <si>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</si>
  <si>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</si>
  <si>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</si>
  <si>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</si>
  <si>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</si>
  <si>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</si>
  <si>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</si>
  <si>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</si>
  <si>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</si>
  <si>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</si>
  <si>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</si>
  <si>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</si>
  <si>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</si>
  <si>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</si>
  <si>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</si>
  <si>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</si>
  <si>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</si>
  <si>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</si>
  <si>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</si>
  <si>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</si>
  <si>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</si>
  <si>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</si>
  <si>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</si>
  <si>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</si>
  <si>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</si>
  <si>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</si>
  <si>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</si>
  <si>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</si>
  <si>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</si>
  <si>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</si>
  <si>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</si>
  <si>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</si>
  <si>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</si>
  <si>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</si>
  <si>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</si>
  <si>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</si>
  <si>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</si>
  <si>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</si>
  <si>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</si>
  <si>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</si>
  <si>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</si>
  <si>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</si>
  <si>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</si>
  <si>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</si>
  <si>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</si>
  <si>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</si>
  <si>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</si>
  <si>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</si>
  <si>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</si>
  <si>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</si>
  <si>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</si>
  <si>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</si>
  <si>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</si>
  <si>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</si>
  <si>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</si>
  <si>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</si>
  <si>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</si>
  <si>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</si>
  <si>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</si>
  <si>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</si>
  <si>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</si>
  <si>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</si>
  <si>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</si>
  <si>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</si>
  <si>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</si>
  <si>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</si>
  <si>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</si>
  <si>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</si>
  <si>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</si>
  <si>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</si>
  <si>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</si>
  <si>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</si>
  <si>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</si>
  <si>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</si>
  <si>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</si>
  <si>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</si>
  <si>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</si>
  <si>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</si>
  <si>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</si>
  <si>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</si>
  <si>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</si>
  <si>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</si>
  <si>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</si>
  <si>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</si>
  <si>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</si>
  <si>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</si>
  <si>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</si>
  <si>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</si>
  <si>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</si>
  <si>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</si>
  <si>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</si>
  <si>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</si>
  <si>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</si>
  <si>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</si>
  <si>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</si>
  <si>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</si>
  <si>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</si>
  <si>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</si>
  <si>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</si>
  <si>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</si>
  <si>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</si>
  <si>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</si>
  <si>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</si>
  <si>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</si>
  <si>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</si>
  <si>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</si>
  <si>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</si>
  <si>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</si>
  <si>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</si>
  <si>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</si>
  <si>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</si>
  <si>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</si>
  <si>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</si>
  <si>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</si>
  <si>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</si>
  <si>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</si>
  <si>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</si>
  <si>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</si>
  <si>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</si>
  <si>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</si>
  <si>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</si>
  <si>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</si>
  <si>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</si>
  <si>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</si>
  <si>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</si>
  <si>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</si>
  <si>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</si>
  <si>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</si>
  <si>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</si>
  <si>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</si>
  <si>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</si>
  <si>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</si>
  <si>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</si>
  <si>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</si>
  <si>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</si>
  <si>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</si>
  <si>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</si>
  <si>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</si>
  <si>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</si>
  <si>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</si>
  <si>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</si>
  <si>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</si>
  <si>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</si>
  <si>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</si>
  <si>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</si>
  <si>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</si>
  <si>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</si>
  <si>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</si>
  <si>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</si>
  <si>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</si>
  <si>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</si>
  <si>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</si>
  <si>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</si>
  <si>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</si>
  <si>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</si>
  <si>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</si>
  <si>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</si>
  <si>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</si>
  <si>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</si>
  <si>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</si>
  <si>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</si>
  <si>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</si>
  <si>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</si>
  <si>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</si>
  <si>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</si>
  <si>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</si>
  <si>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</si>
  <si>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</si>
  <si>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</si>
  <si>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</si>
  <si>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</si>
  <si>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</si>
  <si>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</si>
  <si>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</si>
  <si>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</si>
  <si>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</si>
  <si>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</si>
  <si>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</si>
  <si>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</si>
  <si>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</si>
  <si>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</si>
  <si>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</si>
  <si>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</si>
  <si>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</si>
  <si>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</si>
  <si>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</si>
  <si>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</si>
  <si>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</si>
  <si>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</si>
  <si>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</si>
  <si>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</si>
  <si>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</si>
  <si>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</si>
  <si>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</si>
  <si>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</si>
  <si>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</si>
  <si>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</si>
  <si>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</si>
  <si>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</si>
  <si>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</si>
  <si>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</si>
  <si>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</si>
  <si>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</si>
  <si>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</si>
  <si>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</si>
  <si>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</si>
  <si>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</si>
  <si>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</si>
  <si>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</si>
  <si>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</si>
  <si>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</si>
  <si>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</si>
  <si>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</si>
  <si>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</si>
  <si>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</si>
  <si>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</si>
  <si>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</si>
  <si>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</si>
  <si>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</si>
  <si>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</si>
  <si>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</si>
  <si>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</si>
  <si>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</si>
  <si>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</si>
  <si>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</si>
  <si>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</si>
  <si>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</si>
  <si>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</si>
  <si>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</si>
  <si>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</si>
  <si>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</si>
  <si>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</si>
  <si>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</si>
  <si>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</si>
  <si>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</si>
  <si>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</si>
  <si>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</si>
  <si>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</si>
  <si>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</si>
  <si>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</si>
  <si>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</si>
  <si>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</si>
  <si>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</si>
  <si>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</si>
  <si>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</si>
  <si>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</si>
  <si>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</si>
  <si>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</si>
  <si>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</si>
  <si>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</si>
  <si>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</si>
  <si>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</si>
  <si>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</si>
  <si>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</si>
  <si>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</si>
  <si>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</si>
  <si>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</si>
  <si>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</si>
  <si>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</si>
  <si>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</si>
  <si>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</si>
  <si>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</si>
  <si>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</si>
  <si>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</si>
  <si>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</si>
  <si>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</si>
  <si>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</si>
  <si>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</si>
  <si>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</si>
  <si>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</si>
  <si>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</si>
  <si>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</si>
  <si>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</si>
  <si>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</si>
  <si>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</si>
  <si>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</si>
  <si>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</si>
  <si>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</si>
  <si>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</si>
  <si>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</si>
  <si>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</si>
  <si>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</si>
  <si>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</si>
  <si>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</si>
  <si>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</si>
  <si>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</si>
  <si>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</si>
  <si>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</si>
  <si>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</si>
  <si>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</si>
  <si>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</si>
  <si>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</si>
  <si>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</si>
  <si>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</si>
  <si>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</si>
  <si>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</si>
  <si>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</si>
  <si>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</si>
  <si>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</si>
  <si>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</si>
  <si>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</si>
  <si>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</si>
  <si>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</si>
  <si>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</si>
  <si>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</si>
  <si>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</si>
  <si>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</si>
  <si>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</si>
  <si>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</si>
  <si>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</si>
  <si>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</si>
  <si>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</si>
  <si>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</si>
  <si>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</si>
  <si>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</si>
  <si>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</si>
  <si>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</si>
  <si>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</si>
  <si>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</si>
  <si>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</si>
  <si>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</si>
  <si>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</si>
  <si>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</si>
  <si>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</si>
  <si>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</si>
  <si>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</si>
  <si>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</si>
  <si>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</si>
  <si>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</si>
  <si>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</si>
  <si>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</si>
  <si>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</si>
  <si>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</si>
  <si>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</si>
  <si>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</si>
  <si>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</si>
  <si>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</si>
  <si>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</si>
  <si>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</si>
  <si>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</si>
  <si>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</si>
  <si>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</si>
  <si>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</si>
  <si>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</si>
  <si>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</si>
  <si>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</si>
  <si>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</si>
  <si>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</si>
  <si>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</si>
  <si>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</si>
  <si>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</si>
  <si>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</si>
  <si>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</si>
  <si>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</si>
  <si>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</si>
  <si>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</si>
  <si>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</si>
  <si>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</si>
  <si>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</si>
  <si>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</si>
  <si>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</si>
  <si>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</si>
  <si>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</si>
  <si>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</si>
  <si>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</si>
  <si>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</si>
  <si>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</si>
  <si>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</si>
  <si>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</si>
  <si>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</si>
  <si>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</si>
  <si>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</si>
  <si>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</si>
  <si>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</si>
  <si>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</si>
  <si>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</si>
  <si>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</si>
  <si>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</si>
  <si>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</si>
  <si>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</si>
  <si>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</si>
  <si>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</si>
  <si>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</si>
  <si>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</si>
  <si>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</si>
  <si>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</si>
  <si>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</si>
  <si>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</si>
  <si>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</si>
  <si>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</si>
  <si>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</si>
  <si>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</si>
  <si>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</si>
  <si>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</si>
  <si>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</si>
  <si>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</si>
  <si>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</si>
  <si>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</si>
  <si>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</si>
  <si>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</si>
  <si>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</si>
  <si>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</si>
  <si>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</si>
  <si>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</si>
  <si>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</si>
  <si>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</si>
  <si>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</si>
  <si>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</si>
  <si>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</si>
  <si>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</si>
  <si>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</si>
  <si>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</si>
  <si>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</si>
  <si>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</si>
  <si>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</si>
  <si>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</si>
  <si>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</si>
  <si>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</si>
  <si>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</si>
  <si>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</si>
  <si>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</si>
  <si>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</si>
  <si>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</si>
  <si>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</si>
  <si>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</si>
  <si>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</si>
  <si>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</si>
  <si>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</si>
  <si>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</si>
  <si>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</si>
  <si>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</si>
  <si>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</si>
  <si>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</si>
  <si>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</si>
  <si>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</si>
  <si>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</si>
  <si>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</si>
  <si>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</si>
  <si>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</si>
  <si>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</si>
  <si>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</si>
  <si>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</si>
  <si>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</si>
  <si>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</si>
  <si>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</si>
  <si>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</si>
  <si>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</si>
  <si>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</si>
  <si>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</si>
  <si>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</si>
  <si>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</si>
  <si>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</si>
  <si>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</si>
  <si>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</si>
  <si>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</si>
  <si>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</si>
  <si>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</si>
  <si>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</si>
  <si>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</si>
  <si>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</si>
  <si>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</si>
  <si>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</si>
  <si>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</si>
  <si>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</si>
  <si>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</si>
  <si>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</si>
  <si>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</si>
  <si>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</si>
  <si>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</si>
  <si>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</si>
  <si>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</si>
  <si>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</si>
  <si>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</si>
  <si>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</si>
  <si>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</si>
  <si>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</si>
  <si>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</si>
  <si>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</si>
  <si>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</si>
  <si>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</si>
  <si>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</si>
  <si>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</si>
  <si>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</si>
  <si>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</si>
  <si>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</si>
  <si>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</si>
  <si>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</si>
  <si>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</si>
  <si>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</si>
  <si>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</si>
  <si>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</si>
  <si>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</si>
  <si>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</si>
  <si>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</si>
  <si>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</si>
  <si>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</si>
  <si>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</si>
  <si>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</si>
  <si>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</si>
  <si>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</si>
  <si>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</si>
  <si>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</si>
  <si>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</si>
  <si>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</si>
  <si>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</si>
  <si>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</si>
  <si>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</si>
  <si>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</si>
  <si>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</si>
  <si>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</si>
  <si>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</si>
  <si>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</si>
  <si>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</si>
  <si>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</si>
  <si>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</si>
  <si>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</si>
  <si>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</si>
  <si>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</si>
  <si>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</si>
  <si>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</si>
  <si>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</si>
  <si>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</si>
  <si>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</si>
  <si>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</si>
  <si>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</si>
  <si>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</si>
  <si>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</si>
  <si>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</si>
  <si>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</si>
  <si>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</si>
  <si>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</si>
  <si>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</si>
  <si>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</si>
  <si>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</si>
  <si>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</si>
  <si>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</si>
  <si>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</si>
  <si>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</si>
  <si>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</si>
  <si>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</si>
  <si>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</si>
  <si>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</si>
  <si>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</si>
  <si>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</si>
  <si>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</si>
  <si>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</si>
  <si>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</si>
  <si>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</si>
  <si>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</si>
  <si>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</si>
  <si>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</si>
  <si>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</si>
  <si>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</si>
  <si>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</si>
  <si>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</si>
  <si>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</si>
  <si>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</si>
  <si>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</si>
  <si>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</si>
  <si>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</si>
  <si>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</si>
  <si>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</si>
  <si>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</si>
  <si>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</si>
  <si>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</si>
  <si>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</si>
  <si>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</si>
  <si>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</si>
  <si>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</si>
  <si>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</si>
  <si>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</si>
  <si>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</si>
  <si>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</si>
  <si>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</si>
  <si>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</si>
  <si>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</si>
  <si>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</si>
  <si>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</si>
  <si>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</si>
  <si>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</si>
  <si>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</si>
  <si>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</si>
  <si>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</si>
  <si>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</si>
  <si>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</si>
  <si>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</si>
  <si>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</si>
  <si>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</si>
  <si>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</si>
  <si>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</si>
  <si>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</si>
  <si>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</si>
  <si>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</si>
  <si>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</si>
  <si>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</si>
  <si>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</si>
  <si>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</si>
  <si>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</si>
  <si>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</si>
  <si>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</si>
  <si>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</si>
  <si>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</si>
  <si>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</si>
  <si>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</si>
  <si>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</si>
  <si>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</si>
  <si>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</si>
  <si>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</si>
  <si>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</si>
  <si>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</si>
  <si>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</si>
  <si>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</si>
  <si>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</si>
  <si>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</si>
  <si>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</si>
  <si>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</si>
  <si>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</si>
  <si>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</si>
  <si>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</si>
  <si>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</si>
  <si>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</si>
  <si>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</si>
  <si>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</si>
  <si>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</si>
  <si>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</si>
  <si>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</si>
  <si>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</si>
  <si>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</si>
  <si>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</si>
  <si>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</si>
  <si>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</si>
  <si>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</si>
  <si>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</si>
  <si>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</si>
  <si>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</si>
  <si>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</si>
  <si>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</si>
  <si>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</si>
  <si>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</si>
  <si>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</si>
  <si>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</si>
  <si>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</si>
  <si>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</si>
  <si>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</si>
  <si>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</si>
  <si>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</si>
  <si>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</si>
  <si>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</si>
  <si>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</si>
  <si>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</si>
  <si>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</si>
  <si>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</si>
  <si>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</si>
  <si>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</si>
  <si>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</si>
  <si>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</si>
  <si>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</si>
  <si>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</si>
  <si>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</si>
  <si>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</si>
  <si>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</si>
  <si>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</si>
  <si>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</si>
  <si>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</si>
  <si>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</si>
  <si>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</si>
  <si>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</si>
  <si>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</si>
  <si>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</si>
  <si>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</si>
  <si>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</si>
  <si>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</si>
  <si>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</si>
  <si>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</si>
  <si>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</si>
  <si>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</si>
  <si>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</si>
  <si>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</si>
  <si>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</si>
  <si>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</si>
  <si>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</si>
  <si>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</si>
  <si>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</si>
  <si>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</si>
  <si>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</si>
  <si>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</si>
  <si>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</si>
  <si>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</si>
  <si>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</si>
  <si>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</si>
  <si>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</si>
  <si>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</si>
  <si>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</si>
  <si>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</si>
  <si>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</si>
  <si>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</si>
  <si>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</si>
  <si>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</si>
  <si>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</si>
  <si>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</si>
  <si>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</si>
  <si>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</si>
  <si>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</si>
  <si>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</si>
  <si>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</si>
  <si>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</si>
  <si>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</si>
  <si>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</si>
  <si>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</si>
  <si>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</si>
  <si>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</si>
  <si>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</si>
  <si>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</si>
  <si>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</si>
  <si>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</si>
  <si>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</si>
  <si>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</si>
  <si>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</si>
  <si>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</si>
  <si>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</si>
  <si>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</si>
  <si>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</si>
  <si>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</si>
  <si>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</si>
  <si>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</si>
  <si>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</si>
  <si>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</si>
  <si>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</si>
  <si>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</si>
  <si>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</si>
  <si>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</si>
  <si>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</si>
  <si>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</si>
  <si>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</si>
  <si>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</si>
  <si>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</si>
  <si>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</si>
  <si>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</si>
  <si>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</si>
  <si>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</si>
  <si>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</si>
  <si>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</si>
  <si>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</si>
  <si>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</si>
  <si>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</si>
  <si>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</si>
  <si>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</si>
  <si>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</si>
  <si>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</si>
  <si>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</si>
  <si>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</si>
  <si>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</si>
  <si>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</si>
  <si>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</si>
  <si>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</si>
  <si>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</si>
  <si>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</si>
  <si>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</si>
  <si>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</si>
  <si>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</si>
  <si>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</si>
  <si>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</si>
  <si>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</si>
  <si>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</si>
  <si>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</si>
  <si>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</si>
  <si>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</si>
  <si>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</si>
  <si>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</si>
  <si>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</si>
  <si>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</si>
  <si>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</si>
  <si>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</si>
  <si>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</si>
  <si>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</si>
  <si>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</si>
  <si>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</si>
  <si>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</si>
  <si>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</si>
  <si>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</si>
  <si>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</si>
  <si>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</si>
  <si>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</si>
  <si>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</si>
  <si>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</si>
  <si>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</si>
  <si>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</si>
  <si>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</si>
  <si>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</si>
  <si>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</si>
  <si>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</si>
  <si>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</si>
  <si>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</si>
  <si>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</si>
  <si>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</si>
  <si>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</si>
  <si>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</si>
  <si>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</si>
  <si>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</si>
  <si>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</si>
  <si>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</si>
  <si>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</si>
  <si>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</si>
  <si>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</si>
  <si>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</si>
  <si>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</si>
  <si>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</si>
  <si>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</si>
  <si>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</si>
  <si>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</si>
  <si>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</si>
  <si>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</si>
  <si>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</si>
  <si>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</si>
  <si>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</si>
  <si>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</si>
  <si>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</si>
  <si>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</si>
  <si>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</si>
  <si>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</si>
  <si>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</si>
  <si>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</si>
  <si>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</si>
  <si>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</si>
  <si>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</si>
  <si>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</si>
  <si>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</si>
  <si>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</si>
  <si>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</si>
  <si>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</si>
  <si>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</si>
  <si>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</si>
  <si>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</si>
  <si>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</si>
  <si>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</si>
  <si>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</si>
  <si>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</si>
  <si>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</si>
  <si>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</si>
  <si>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</si>
  <si>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</si>
  <si>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</si>
  <si>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</si>
  <si>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</si>
  <si>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</si>
  <si>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</si>
  <si>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</si>
  <si>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</si>
  <si>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</si>
  <si>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</si>
  <si>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</si>
  <si>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</si>
  <si>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</si>
  <si>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</si>
  <si>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</si>
  <si>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</si>
  <si>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</si>
  <si>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</si>
  <si>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</si>
  <si>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</si>
  <si>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</si>
  <si>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</si>
  <si>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</si>
  <si>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</si>
  <si>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</si>
  <si>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</si>
  <si>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</si>
  <si>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</si>
  <si>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</si>
  <si>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</si>
  <si>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</si>
  <si>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</si>
  <si>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</si>
  <si>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</si>
  <si>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</si>
  <si>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</si>
  <si>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</si>
  <si>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</si>
  <si>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</si>
  <si>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</si>
  <si>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</si>
  <si>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</si>
  <si>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</si>
  <si>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</si>
  <si>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</si>
  <si>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</si>
  <si>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</si>
  <si>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</si>
  <si>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</si>
  <si>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</si>
  <si>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</si>
  <si>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</si>
  <si>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</si>
  <si>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</si>
  <si>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</si>
  <si>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</si>
  <si>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</si>
  <si>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</si>
  <si>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</si>
  <si>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</si>
  <si>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</si>
  <si>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</si>
  <si>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</si>
  <si>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</si>
  <si>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</si>
  <si>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</si>
  <si>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</si>
  <si>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</si>
  <si>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</si>
  <si>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</si>
  <si>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</si>
  <si>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</si>
  <si>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</si>
  <si>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</si>
  <si>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</si>
  <si>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</si>
  <si>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</si>
  <si>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</si>
  <si>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</si>
  <si>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</si>
  <si>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</si>
  <si>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</si>
  <si>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</si>
  <si>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</si>
  <si>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</si>
  <si>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</si>
  <si>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</si>
  <si>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</si>
  <si>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</si>
  <si>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</si>
  <si>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</si>
  <si>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</si>
  <si>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</si>
  <si>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</si>
  <si>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</si>
  <si>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</si>
  <si>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</si>
  <si>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</si>
  <si>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</si>
  <si>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</si>
  <si>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</si>
  <si>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</si>
  <si>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</si>
  <si>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</si>
  <si>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</si>
  <si>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</si>
  <si>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</si>
  <si>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</si>
  <si>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</si>
  <si>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</si>
  <si>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</si>
  <si>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</si>
  <si>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</si>
  <si>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</si>
  <si>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</si>
  <si>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</si>
  <si>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</si>
  <si>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</si>
  <si>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</si>
  <si>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</si>
  <si>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</si>
  <si>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</si>
  <si>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</si>
  <si>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</si>
  <si>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</si>
  <si>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</si>
  <si>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</si>
  <si>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</si>
  <si>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</si>
  <si>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</si>
  <si>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</si>
  <si>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</si>
  <si>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</si>
  <si>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</si>
  <si>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</si>
  <si>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</si>
  <si>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</si>
  <si>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</si>
  <si>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</si>
  <si>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</si>
  <si>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</si>
  <si>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</si>
  <si>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</si>
  <si>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</si>
  <si>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</si>
  <si>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</si>
  <si>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</si>
  <si>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</si>
  <si>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</si>
  <si>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</si>
  <si>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</si>
  <si>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</si>
  <si>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</si>
  <si>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</si>
  <si>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</si>
  <si>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</si>
  <si>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</si>
  <si>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</si>
  <si>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</si>
  <si>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</si>
  <si>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</si>
  <si>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</si>
  <si>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</si>
  <si>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</si>
  <si>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</si>
  <si>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</si>
  <si>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</si>
  <si>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</si>
  <si>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</si>
  <si>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</si>
  <si>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</si>
  <si>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</si>
  <si>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</si>
  <si>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</si>
  <si>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</si>
  <si>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</si>
  <si>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</si>
  <si>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</si>
  <si>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</si>
  <si>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</si>
  <si>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</si>
  <si>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</si>
  <si>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</si>
  <si>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</si>
  <si>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</si>
  <si>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</si>
  <si>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</si>
  <si>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</si>
  <si>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</si>
  <si>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</si>
  <si>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</si>
  <si>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</si>
  <si>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</si>
  <si>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</si>
  <si>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</si>
  <si>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</si>
  <si>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</si>
  <si>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</si>
  <si>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</si>
  <si>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</si>
  <si>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</si>
  <si>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</si>
  <si>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</si>
  <si>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</si>
  <si>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</si>
  <si>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</si>
  <si>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</si>
  <si>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</si>
  <si>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</si>
  <si>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</si>
  <si>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</si>
  <si>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</si>
  <si>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</si>
  <si>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</si>
  <si>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</si>
  <si>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</si>
  <si>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</si>
  <si>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</si>
  <si>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</si>
  <si>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</si>
  <si>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</si>
  <si>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</si>
  <si>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</si>
  <si>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</si>
  <si>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</si>
  <si>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</si>
  <si>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</si>
  <si>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</si>
  <si>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</si>
  <si>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</si>
  <si>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</si>
  <si>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</si>
  <si>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</si>
  <si>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</si>
  <si>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</si>
  <si>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</si>
  <si>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</si>
  <si>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</si>
  <si>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</si>
  <si>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</si>
  <si>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</si>
  <si>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</si>
  <si>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</si>
  <si>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</si>
  <si>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</si>
  <si>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</si>
  <si>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</si>
  <si>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</si>
  <si>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</si>
  <si>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</si>
  <si>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</si>
  <si>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</si>
  <si>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</si>
  <si>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</si>
  <si>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</si>
  <si>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</si>
  <si>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</si>
  <si>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</si>
  <si>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</si>
  <si>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</si>
  <si>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</si>
  <si>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</si>
  <si>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</si>
  <si>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</si>
  <si>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</si>
  <si>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</si>
  <si>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</si>
  <si>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</si>
  <si>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</si>
  <si>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</si>
  <si>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</si>
  <si>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</si>
  <si>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</si>
  <si>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</si>
  <si>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</si>
  <si>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</si>
  <si>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</si>
  <si>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</si>
  <si>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</si>
  <si>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</si>
  <si>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</si>
  <si>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</si>
  <si>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</si>
  <si>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</si>
  <si>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</si>
  <si>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</si>
  <si>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</si>
  <si>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</si>
  <si>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</si>
  <si>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</si>
  <si>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</si>
  <si>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</si>
  <si>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</si>
  <si>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</si>
  <si>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</si>
  <si>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</si>
  <si>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</si>
  <si>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</si>
  <si>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</si>
  <si>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</si>
  <si>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</si>
  <si>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</si>
  <si>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</si>
  <si>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</si>
  <si>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</si>
  <si>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</si>
  <si>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</si>
  <si>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</si>
  <si>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</si>
  <si>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</si>
  <si>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</si>
  <si>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</si>
  <si>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</si>
  <si>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</si>
  <si>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</si>
  <si>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</si>
  <si>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</si>
  <si>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</si>
  <si>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</si>
  <si>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</si>
  <si>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</si>
  <si>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</si>
  <si>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</si>
  <si>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</si>
  <si>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</si>
  <si>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</si>
  <si>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</si>
  <si>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</si>
  <si>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</si>
  <si>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</si>
  <si>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</si>
  <si>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</si>
  <si>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</si>
  <si>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</si>
  <si>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</si>
  <si>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</si>
  <si>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</si>
  <si>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</si>
  <si>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</si>
  <si>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</si>
  <si>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</si>
  <si>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</si>
  <si>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</si>
  <si>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</si>
  <si>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</si>
  <si>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</si>
  <si>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</si>
  <si>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</si>
  <si>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</si>
  <si>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</si>
  <si>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</si>
  <si>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</si>
  <si>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</si>
  <si>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</si>
  <si>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</si>
  <si>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</si>
  <si>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</si>
  <si>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</si>
  <si>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</si>
  <si>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</si>
  <si>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</si>
  <si>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</si>
  <si>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</si>
  <si>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</si>
  <si>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</si>
  <si>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</si>
  <si>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</si>
  <si>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</si>
  <si>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</si>
  <si>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</si>
  <si>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</si>
  <si>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</si>
  <si>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</si>
  <si>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</si>
  <si>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</si>
  <si>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</si>
  <si>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</si>
  <si>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</si>
  <si>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</si>
  <si>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</si>
  <si>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</si>
  <si>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</si>
  <si>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</si>
  <si>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</si>
  <si>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</si>
  <si>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</si>
  <si>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</si>
  <si>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</si>
  <si>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</si>
  <si>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</si>
  <si>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</si>
  <si>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</si>
  <si>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</si>
  <si>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</si>
  <si>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</si>
  <si>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</si>
  <si>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</si>
  <si>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</si>
  <si>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</si>
  <si>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</si>
  <si>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</si>
  <si>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</si>
  <si>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</si>
  <si>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</si>
  <si>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</si>
  <si>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</si>
  <si>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</si>
  <si>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</si>
  <si>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</si>
  <si>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</si>
  <si>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</si>
  <si>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</si>
  <si>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</si>
  <si>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</si>
  <si>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</si>
  <si>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</si>
  <si>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</si>
  <si>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</si>
  <si>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</si>
  <si>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</si>
  <si>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</si>
  <si>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</si>
  <si>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</si>
  <si>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</si>
  <si>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</si>
  <si>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</si>
  <si>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</si>
  <si>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</si>
  <si>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</si>
  <si>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</si>
  <si>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</si>
  <si>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</si>
  <si>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</si>
  <si>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</si>
  <si>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</si>
  <si>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</si>
  <si>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</si>
  <si>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</si>
  <si>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</si>
  <si>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</si>
  <si>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</si>
  <si>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</si>
  <si>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</si>
  <si>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</si>
  <si>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</si>
  <si>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</si>
  <si>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</si>
  <si>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</si>
  <si>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</si>
  <si>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</si>
  <si>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</si>
  <si>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</si>
  <si>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</si>
  <si>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</si>
  <si>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</si>
  <si>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</si>
  <si>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</si>
  <si>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</si>
  <si>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</si>
  <si>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</si>
  <si>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</si>
  <si>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</si>
  <si>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</si>
  <si>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</si>
  <si>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</si>
  <si>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</si>
  <si>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</si>
  <si>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</si>
  <si>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</si>
  <si>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</si>
  <si>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</si>
  <si>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</si>
  <si>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</si>
  <si>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</si>
  <si>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</si>
  <si>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</si>
  <si>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</si>
  <si>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</si>
  <si>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</si>
  <si>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</si>
  <si>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</si>
  <si>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</si>
  <si>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</si>
  <si>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</si>
  <si>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</si>
  <si>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</si>
  <si>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</si>
  <si>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</si>
  <si>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</si>
  <si>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</si>
  <si>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</si>
  <si>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</si>
  <si>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</si>
  <si>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</si>
  <si>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</si>
  <si>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</si>
  <si>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</si>
  <si>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</si>
  <si>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</si>
  <si>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</si>
  <si>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</si>
  <si>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</si>
  <si>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</si>
  <si>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</si>
  <si>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</si>
  <si>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</si>
  <si>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</si>
  <si>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</si>
  <si>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</si>
  <si>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</si>
  <si>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</si>
  <si>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</si>
  <si>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</si>
  <si>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</si>
  <si>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</si>
  <si>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</si>
  <si>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</si>
  <si>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</si>
  <si>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</si>
  <si>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</si>
  <si>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</si>
  <si>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</si>
  <si>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</si>
  <si>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</si>
  <si>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</si>
  <si>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</si>
  <si>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</si>
  <si>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</si>
  <si>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</si>
  <si>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</si>
  <si>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</si>
  <si>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</si>
  <si>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</si>
  <si>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</si>
  <si>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</si>
  <si>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</si>
  <si>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</si>
  <si>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</si>
  <si>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</si>
  <si>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</si>
  <si>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</si>
  <si>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</si>
  <si>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</si>
  <si>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</si>
  <si>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</si>
  <si>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</si>
  <si>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</si>
  <si>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</si>
  <si>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</si>
  <si>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</si>
  <si>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</si>
  <si>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</si>
  <si>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</si>
  <si>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</si>
  <si>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</si>
  <si>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</si>
  <si>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</si>
  <si>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</si>
  <si>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</si>
  <si>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</si>
  <si>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</si>
  <si>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</si>
  <si>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</si>
  <si>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</si>
  <si>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</si>
  <si>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</si>
  <si>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</si>
  <si>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</si>
  <si>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</si>
  <si>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</si>
  <si>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</si>
  <si>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</si>
  <si>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</si>
  <si>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</si>
  <si>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</si>
  <si>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</si>
  <si>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</si>
  <si>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</si>
  <si>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</si>
  <si>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</si>
  <si>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</si>
  <si>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</si>
  <si>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</si>
  <si>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</si>
  <si>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</si>
  <si>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</si>
  <si>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</si>
  <si>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</si>
  <si>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</si>
  <si>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</si>
  <si>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</si>
  <si>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</si>
  <si>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</si>
  <si>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</si>
  <si>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</si>
  <si>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</si>
  <si>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</si>
  <si>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</si>
  <si>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</si>
  <si>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</si>
  <si>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</si>
  <si>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</si>
  <si>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</si>
  <si>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</si>
  <si>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</si>
  <si>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</si>
  <si>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</si>
  <si>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</si>
  <si>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</si>
  <si>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</si>
  <si>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</si>
  <si>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</si>
  <si>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</si>
  <si>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</si>
  <si>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</si>
  <si>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</si>
  <si>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</si>
  <si>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</si>
  <si>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</si>
  <si>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</si>
  <si>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</si>
  <si>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</si>
  <si>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</si>
  <si>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</si>
  <si>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</si>
  <si>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</si>
  <si>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</si>
  <si>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</si>
  <si>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</si>
  <si>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</si>
  <si>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</si>
  <si>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</si>
  <si>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</si>
  <si>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</si>
  <si>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</si>
  <si>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</si>
  <si>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</si>
  <si>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</si>
  <si>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</si>
  <si>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</si>
  <si>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</si>
  <si>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</si>
  <si>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</si>
  <si>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</si>
  <si>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</si>
  <si>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</si>
  <si>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</si>
  <si>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</si>
  <si>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</si>
  <si>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</si>
  <si>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</si>
  <si>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</si>
  <si>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</si>
  <si>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</si>
  <si>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</si>
  <si>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</si>
  <si>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</si>
  <si>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</si>
  <si>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</si>
  <si>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</si>
  <si>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</si>
  <si>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</si>
  <si>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</si>
  <si>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</si>
  <si>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</si>
  <si>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</si>
  <si>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</si>
  <si>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</si>
  <si>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</si>
  <si>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</si>
  <si>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</si>
  <si>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</si>
  <si>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</si>
  <si>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</si>
  <si>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</si>
  <si>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</si>
  <si>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</si>
  <si>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</si>
  <si>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</si>
  <si>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</si>
  <si>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</si>
  <si>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</si>
  <si>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</si>
  <si>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</si>
  <si>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</si>
  <si>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</si>
  <si>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</si>
  <si>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</si>
  <si>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</si>
  <si>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</si>
  <si>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</si>
  <si>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</si>
  <si>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</si>
  <si>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</si>
  <si>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</si>
  <si>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</si>
  <si>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</si>
  <si>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</si>
  <si>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</si>
  <si>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</si>
  <si>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</si>
  <si>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</si>
  <si>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</si>
  <si>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</si>
  <si>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</si>
  <si>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</si>
  <si>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</si>
  <si>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</si>
  <si>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</si>
  <si>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</si>
  <si>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</si>
  <si>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</si>
  <si>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</si>
  <si>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</si>
  <si>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</si>
  <si>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</si>
  <si>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</si>
  <si>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</si>
  <si>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</si>
  <si>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</si>
  <si>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</si>
  <si>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</si>
  <si>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</si>
  <si>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</si>
  <si>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</si>
  <si>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</si>
  <si>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</si>
  <si>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</si>
  <si>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</si>
  <si>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</si>
  <si>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</si>
  <si>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</si>
  <si>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</si>
  <si>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</si>
  <si>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</si>
  <si>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</si>
  <si>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</si>
  <si>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</si>
  <si>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</si>
  <si>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</si>
  <si>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</si>
  <si>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</si>
  <si>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</si>
  <si>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</si>
  <si>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</si>
  <si>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</si>
  <si>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</si>
  <si>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</si>
  <si>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</si>
  <si>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</si>
  <si>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</si>
  <si>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</si>
  <si>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</si>
  <si>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</si>
  <si>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</si>
  <si>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</si>
  <si>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</si>
  <si>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</si>
  <si>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</si>
  <si>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</si>
  <si>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</si>
  <si>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</si>
  <si>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</si>
  <si>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</si>
  <si>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</si>
  <si>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</si>
  <si>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</si>
  <si>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</si>
  <si>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</si>
  <si>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</si>
  <si>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</si>
  <si>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</si>
  <si>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</si>
  <si>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</si>
  <si>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</si>
  <si>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</si>
  <si>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</si>
  <si>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</si>
  <si>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</si>
  <si>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</si>
  <si>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</si>
  <si>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</si>
  <si>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</si>
  <si>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</si>
  <si>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</si>
  <si>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</si>
  <si>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</si>
  <si>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</si>
  <si>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</si>
  <si>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</si>
  <si>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</si>
  <si>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</si>
  <si>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</si>
  <si>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</si>
  <si>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</si>
  <si>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</si>
  <si>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</si>
  <si>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</si>
  <si>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</si>
  <si>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</si>
  <si>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</si>
  <si>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</si>
  <si>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</si>
  <si>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</si>
  <si>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</si>
  <si>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</si>
  <si>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</si>
  <si>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</si>
  <si>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</si>
  <si>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</si>
  <si>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</si>
  <si>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</si>
  <si>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</si>
  <si>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</si>
  <si>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</si>
  <si>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</si>
  <si>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</si>
  <si>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</si>
  <si>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</si>
  <si>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</si>
  <si>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</si>
  <si>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</si>
  <si>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</si>
  <si>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</si>
  <si>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</si>
  <si>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</si>
  <si>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</si>
  <si>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</si>
  <si>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</si>
  <si>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</si>
  <si>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</si>
  <si>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</si>
  <si>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</si>
  <si>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</si>
  <si>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</si>
  <si>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</si>
  <si>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</si>
  <si>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</si>
  <si>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</si>
  <si>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</si>
  <si>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</si>
  <si>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</si>
  <si>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</si>
  <si>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</si>
  <si>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</si>
  <si>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</si>
  <si>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</si>
  <si>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</si>
  <si>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</si>
  <si>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</si>
  <si>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</si>
  <si>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</si>
  <si>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</si>
  <si>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</si>
  <si>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</si>
  <si>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</si>
  <si>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</si>
  <si>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</si>
  <si>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</si>
  <si>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</si>
  <si>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</si>
  <si>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</si>
  <si>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</si>
  <si>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</si>
  <si>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</si>
  <si>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</si>
  <si>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</si>
  <si>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</si>
  <si>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</si>
  <si>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</si>
  <si>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</si>
  <si>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</si>
  <si>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</si>
  <si>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</si>
  <si>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</si>
  <si>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</si>
  <si>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</si>
  <si>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</si>
  <si>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</si>
  <si>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</si>
  <si>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</si>
  <si>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</si>
  <si>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</si>
  <si>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</si>
  <si>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</si>
  <si>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</si>
  <si>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</si>
  <si>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</si>
  <si>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</si>
  <si>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</si>
  <si>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</si>
  <si>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</si>
  <si>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</si>
  <si>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</si>
  <si>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</si>
  <si>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</si>
  <si>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</si>
  <si>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</si>
  <si>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</si>
  <si>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</si>
  <si>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</si>
  <si>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</si>
  <si>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</si>
  <si>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</si>
  <si>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</si>
  <si>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</si>
  <si>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</si>
  <si>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</si>
  <si>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</si>
  <si>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</si>
  <si>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</si>
  <si>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</si>
  <si>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</si>
  <si>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</si>
  <si>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</si>
  <si>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</si>
  <si>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</si>
  <si>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</si>
  <si>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</si>
  <si>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</si>
  <si>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</si>
  <si>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</si>
  <si>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</si>
  <si>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</si>
  <si>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</si>
  <si>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</si>
  <si>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</si>
  <si>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</si>
  <si>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</si>
  <si>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</si>
  <si>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</si>
  <si>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</si>
  <si>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</si>
  <si>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</si>
  <si>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</si>
  <si>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</si>
  <si>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</si>
  <si>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</si>
  <si>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</si>
  <si>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</si>
  <si>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</si>
  <si>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</si>
  <si>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</si>
  <si>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</si>
  <si>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</si>
  <si>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</si>
  <si>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</si>
  <si>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</si>
  <si>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</si>
  <si>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</si>
  <si>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</si>
  <si>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</si>
  <si>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</si>
  <si>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</si>
  <si>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</si>
  <si>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</si>
  <si>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</si>
  <si>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</si>
  <si>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</si>
  <si>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</si>
  <si>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</si>
  <si>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</si>
  <si>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</si>
  <si>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</si>
  <si>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</si>
  <si>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</si>
  <si>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</si>
  <si>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</si>
  <si>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</si>
  <si>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</si>
  <si>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</si>
  <si>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</si>
  <si>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</si>
  <si>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</si>
  <si>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</si>
  <si>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</si>
  <si>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</si>
  <si>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</si>
  <si>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</si>
  <si>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</si>
  <si>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</si>
  <si>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</si>
  <si>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</si>
  <si>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</si>
  <si>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</si>
  <si>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</si>
  <si>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</si>
  <si>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</si>
  <si>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</si>
  <si>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</si>
  <si>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</si>
  <si>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</si>
  <si>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</si>
  <si>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</si>
  <si>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</si>
  <si>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</si>
  <si>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</si>
  <si>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</si>
  <si>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</si>
  <si>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</si>
  <si>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</si>
  <si>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</si>
  <si>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</si>
  <si>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</si>
  <si>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</si>
  <si>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</si>
  <si>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</si>
  <si>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</si>
  <si>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</si>
  <si>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</si>
  <si>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</si>
  <si>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</si>
  <si>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</si>
  <si>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</si>
  <si>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</si>
  <si>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</si>
  <si>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</si>
  <si>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</si>
  <si>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</si>
  <si>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</si>
  <si>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</si>
  <si>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</si>
  <si>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</si>
  <si>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</si>
  <si>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</si>
  <si>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</si>
  <si>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</si>
  <si>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</si>
  <si>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</si>
  <si>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</si>
  <si>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</si>
  <si>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</si>
  <si>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</si>
  <si>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</si>
  <si>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</si>
  <si>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</si>
  <si>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</si>
  <si>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</si>
  <si>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</si>
  <si>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</si>
  <si>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</si>
  <si>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</si>
  <si>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</si>
  <si>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</si>
  <si>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</si>
  <si>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</si>
  <si>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</si>
  <si>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</si>
  <si>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</si>
  <si>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</si>
  <si>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</si>
  <si>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</si>
  <si>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</si>
  <si>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</si>
  <si>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</si>
  <si>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</si>
  <si>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</si>
  <si>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</si>
  <si>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</si>
  <si>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</si>
  <si>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</si>
  <si>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</si>
  <si>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</si>
  <si>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</si>
  <si>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</si>
  <si>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</si>
  <si>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</si>
  <si>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</si>
  <si>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</si>
  <si>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</si>
  <si>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</si>
  <si>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</si>
  <si>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</si>
  <si>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</si>
  <si>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</si>
  <si>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</si>
  <si>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</si>
  <si>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</si>
  <si>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</si>
  <si>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</si>
  <si>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</si>
  <si>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</si>
  <si>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</si>
  <si>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</si>
  <si>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</si>
  <si>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</si>
  <si>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</si>
  <si>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</si>
  <si>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</si>
  <si>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</si>
  <si>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</si>
  <si>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</si>
  <si>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</si>
  <si>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</si>
  <si>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</si>
  <si>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</si>
  <si>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</si>
  <si>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</si>
  <si>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</si>
  <si>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</si>
  <si>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</si>
  <si>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</si>
  <si>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</si>
  <si>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</si>
  <si>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</si>
  <si>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</si>
  <si>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</si>
  <si>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</si>
  <si>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</si>
  <si>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</si>
  <si>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</si>
  <si>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</si>
  <si>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</si>
  <si>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</si>
  <si>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</si>
  <si>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</si>
  <si>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</si>
  <si>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</si>
  <si>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</si>
  <si>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</si>
  <si>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</si>
  <si>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</si>
  <si>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</si>
  <si>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</si>
  <si>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</si>
  <si>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</si>
  <si>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</si>
  <si>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</si>
  <si>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</si>
  <si>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</si>
  <si>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</si>
  <si>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</si>
  <si>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</si>
  <si>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</si>
  <si>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</si>
  <si>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</si>
  <si>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</si>
  <si>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</si>
  <si>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</si>
  <si>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</si>
  <si>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</si>
  <si>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</si>
  <si>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</si>
  <si>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</si>
  <si>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</si>
  <si>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</si>
  <si>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</si>
  <si>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</si>
  <si>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</si>
  <si>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</si>
  <si>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</si>
  <si>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</si>
  <si>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</si>
  <si>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</si>
  <si>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</si>
  <si>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</si>
  <si>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</si>
  <si>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</si>
  <si>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</si>
  <si>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</si>
  <si>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</si>
  <si>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</si>
  <si>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</si>
  <si>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</si>
  <si>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</si>
  <si>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</si>
  <si>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</si>
  <si>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</si>
  <si>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</si>
  <si>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</si>
  <si>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</si>
  <si>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</si>
  <si>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</si>
  <si>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</si>
  <si>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</si>
  <si>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</si>
  <si>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</si>
  <si>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</si>
  <si>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</si>
  <si>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</si>
  <si>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</si>
  <si>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</si>
  <si>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</si>
  <si>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</si>
  <si>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</si>
  <si>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</si>
  <si>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</si>
  <si>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</si>
  <si>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</si>
  <si>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</si>
  <si>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</si>
  <si>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</si>
  <si>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</si>
  <si>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</si>
  <si>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</si>
  <si>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</si>
  <si>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</si>
  <si>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</si>
  <si>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</si>
  <si>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</si>
  <si>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</si>
  <si>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</si>
  <si>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</si>
  <si>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</si>
  <si>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</si>
  <si>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</si>
  <si>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</si>
  <si>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</si>
  <si>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</si>
  <si>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</si>
  <si>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</si>
  <si>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</si>
  <si>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</si>
  <si>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</si>
  <si>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</si>
  <si>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</si>
  <si>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</si>
  <si>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</si>
  <si>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</si>
  <si>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</si>
  <si>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</si>
  <si>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</si>
  <si>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</si>
  <si>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</si>
  <si>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</si>
  <si>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</si>
  <si>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</si>
  <si>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</si>
  <si>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</si>
  <si>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</si>
  <si>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</si>
  <si>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</si>
  <si>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</si>
  <si>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</si>
  <si>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</si>
  <si>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</si>
  <si>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</si>
  <si>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</si>
  <si>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</si>
  <si>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</si>
  <si>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</si>
  <si>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</si>
  <si>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</si>
  <si>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</si>
  <si>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</si>
  <si>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</si>
  <si>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</si>
  <si>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</si>
  <si>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</si>
  <si>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</si>
  <si>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</si>
  <si>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</si>
  <si>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</si>
  <si>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</si>
  <si>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</si>
  <si>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</si>
  <si>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</si>
  <si>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</si>
  <si>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</si>
  <si>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</si>
  <si>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</si>
  <si>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</si>
  <si>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</si>
  <si>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</si>
  <si>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</si>
  <si>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</si>
  <si>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</si>
  <si>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</si>
  <si>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</si>
  <si>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</si>
  <si>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</si>
  <si>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</si>
  <si>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</si>
  <si>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</si>
  <si>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</si>
  <si>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</si>
  <si>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</si>
  <si>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</si>
  <si>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</si>
  <si>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</si>
  <si>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</si>
  <si>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</si>
  <si>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</si>
  <si>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</si>
  <si>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</si>
  <si>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</si>
  <si>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</si>
  <si>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</si>
  <si>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</si>
  <si>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</si>
  <si>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</si>
  <si>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</si>
  <si>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</si>
  <si>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</si>
  <si>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</si>
  <si>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</si>
  <si>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</si>
  <si>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</si>
  <si>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</si>
  <si>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</si>
  <si>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</si>
  <si>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</si>
  <si>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</si>
  <si>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</si>
  <si>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</si>
  <si>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</si>
  <si>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</si>
  <si>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</si>
  <si>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</si>
  <si>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</si>
  <si>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</si>
  <si>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</si>
  <si>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</si>
  <si>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</si>
  <si>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</si>
  <si>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</si>
  <si>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</si>
  <si>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</si>
  <si>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</si>
  <si>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</si>
  <si>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</si>
  <si>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</si>
  <si>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</si>
  <si>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</si>
  <si>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</si>
  <si>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</si>
  <si>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</si>
  <si>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</si>
  <si>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</si>
  <si>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</si>
  <si>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</si>
  <si>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</si>
  <si>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</si>
  <si>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</si>
  <si>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</si>
  <si>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</si>
  <si>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</si>
  <si>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</si>
  <si>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</si>
  <si>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</si>
  <si>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</si>
  <si>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</si>
  <si>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</si>
  <si>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</si>
  <si>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</si>
  <si>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</si>
  <si>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</si>
  <si>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</si>
  <si>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</si>
  <si>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</si>
  <si>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</si>
  <si>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</si>
  <si>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</si>
  <si>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</si>
  <si>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</si>
  <si>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</si>
  <si>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</si>
  <si>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</si>
  <si>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</si>
  <si>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</si>
  <si>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</si>
  <si>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</si>
  <si>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</si>
  <si>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</si>
  <si>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</si>
  <si>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</si>
  <si>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</si>
  <si>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</si>
  <si>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</si>
  <si>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</si>
  <si>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</si>
  <si>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</si>
  <si>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</si>
  <si>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</si>
  <si>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</si>
  <si>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</si>
  <si>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</si>
  <si>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</si>
  <si>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</si>
  <si>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</si>
  <si>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</si>
  <si>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</si>
  <si>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</si>
  <si>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</si>
  <si>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</si>
  <si>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</si>
  <si>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</si>
  <si>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</si>
  <si>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</si>
  <si>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</si>
  <si>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</si>
  <si>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</si>
  <si>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</si>
  <si>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</si>
  <si>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</si>
  <si>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</si>
  <si>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</si>
  <si>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</si>
  <si>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</si>
  <si>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</si>
  <si>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</si>
  <si>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</si>
  <si>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</si>
  <si>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</si>
  <si>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</si>
  <si>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</si>
  <si>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</si>
  <si>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</si>
  <si>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</si>
  <si>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</si>
  <si>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</si>
  <si>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</si>
  <si>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</si>
  <si>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</si>
  <si>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</si>
  <si>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</si>
  <si>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</si>
  <si>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</si>
  <si>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</si>
  <si>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</si>
  <si>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</si>
  <si>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</si>
  <si>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</si>
  <si>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</si>
  <si>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</si>
  <si>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</si>
  <si>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</si>
  <si>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</si>
  <si>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</si>
  <si>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</si>
  <si>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</si>
  <si>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</si>
  <si>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</si>
  <si>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</si>
  <si>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</si>
  <si>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</si>
  <si>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</si>
  <si>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</si>
  <si>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</si>
  <si>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</si>
  <si>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</si>
  <si>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</si>
  <si>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</si>
  <si>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</si>
  <si>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</si>
  <si>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</si>
  <si>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</si>
  <si>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</si>
  <si>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</si>
  <si>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</si>
  <si>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</si>
  <si>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</si>
  <si>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</si>
  <si>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</si>
  <si>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</si>
  <si>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</si>
  <si>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</si>
  <si>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</si>
  <si>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</si>
  <si>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</si>
  <si>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</si>
  <si>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</si>
  <si>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</si>
  <si>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</si>
  <si>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</si>
  <si>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</si>
  <si>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</si>
  <si>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</si>
  <si>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</si>
  <si>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</si>
  <si>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</si>
  <si>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</si>
  <si>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</si>
  <si>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</si>
  <si>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</si>
  <si>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</si>
  <si>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</si>
  <si>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</si>
  <si>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</si>
  <si>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</si>
  <si>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</si>
  <si>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</si>
  <si>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</si>
  <si>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</si>
  <si>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</si>
  <si>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</si>
  <si>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</si>
  <si>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</si>
  <si>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</si>
  <si>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</si>
  <si>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</si>
  <si>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</si>
  <si>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</si>
  <si>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</si>
  <si>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</si>
  <si>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</si>
  <si>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</si>
  <si>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</si>
  <si>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</si>
  <si>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</si>
  <si>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</si>
  <si>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</si>
  <si>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</si>
  <si>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</si>
  <si>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</si>
  <si>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</si>
  <si>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</si>
  <si>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</si>
  <si>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</si>
  <si>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</si>
  <si>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</si>
  <si>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</si>
  <si>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</si>
  <si>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</si>
  <si>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</si>
  <si>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</si>
  <si>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</si>
  <si>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</si>
  <si>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</si>
  <si>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</si>
  <si>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</si>
  <si>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</si>
  <si>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</si>
  <si>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</si>
  <si>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</si>
  <si>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</si>
  <si>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</si>
  <si>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</si>
  <si>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</si>
  <si>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</si>
  <si>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</si>
  <si>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</si>
  <si>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</si>
  <si>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</si>
  <si>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</si>
  <si>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</si>
  <si>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</si>
  <si>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</si>
  <si>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</si>
  <si>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</si>
  <si>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</si>
  <si>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</si>
  <si>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</si>
  <si>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</si>
  <si>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</si>
  <si>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</si>
  <si>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</si>
  <si>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</si>
  <si>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</si>
  <si>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</si>
  <si>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</si>
  <si>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</si>
  <si>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</si>
  <si>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</si>
  <si>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</si>
  <si>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</si>
  <si>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</si>
  <si>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</si>
  <si>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</si>
  <si>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</si>
  <si>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</si>
  <si>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</si>
  <si>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</si>
  <si>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</si>
  <si>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</si>
  <si>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</si>
  <si>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</si>
  <si>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</si>
  <si>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</si>
  <si>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</si>
  <si>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</si>
  <si>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</si>
  <si>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</si>
  <si>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</si>
  <si>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</si>
  <si>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</si>
  <si>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</si>
  <si>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</si>
  <si>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</si>
  <si>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</si>
  <si>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</si>
  <si>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</si>
  <si>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</si>
  <si>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</si>
  <si>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</si>
  <si>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</si>
  <si>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</si>
  <si>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</si>
  <si>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</si>
  <si>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</si>
  <si>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</si>
  <si>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</si>
  <si>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</si>
  <si>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</si>
  <si>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</si>
  <si>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</si>
  <si>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</si>
  <si>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</si>
  <si>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</si>
  <si>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</si>
  <si>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</si>
  <si>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</si>
  <si>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</si>
  <si>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</si>
  <si>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</si>
  <si>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</si>
  <si>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</si>
  <si>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</si>
  <si>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</si>
  <si>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</si>
  <si>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</si>
  <si>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</si>
  <si>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</si>
  <si>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</si>
  <si>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</si>
  <si>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</si>
  <si>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</si>
  <si>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</si>
  <si>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</si>
  <si>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</si>
  <si>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</si>
  <si>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</si>
  <si>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</si>
  <si>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</si>
  <si>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</si>
  <si>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</si>
  <si>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</si>
  <si>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</si>
  <si>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</si>
  <si>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</si>
  <si>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</si>
  <si>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</si>
  <si>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</si>
  <si>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</si>
  <si>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</si>
  <si>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</si>
  <si>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</si>
  <si>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</si>
  <si>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</si>
  <si>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</si>
  <si>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</si>
  <si>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</si>
  <si>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</si>
  <si>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</si>
  <si>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</si>
  <si>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</si>
  <si>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</si>
  <si>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</si>
  <si>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</si>
  <si>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</si>
  <si>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</si>
  <si>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</si>
  <si>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</si>
  <si>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</si>
  <si>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</si>
  <si>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</si>
  <si>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</si>
  <si>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</si>
  <si>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</si>
  <si>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</si>
  <si>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</si>
  <si>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</si>
  <si>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</si>
  <si>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</si>
  <si>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</si>
  <si>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</si>
  <si>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</si>
  <si>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</si>
  <si>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</si>
  <si>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</si>
  <si>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</si>
  <si>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</si>
  <si>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</si>
  <si>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</si>
  <si>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</si>
  <si>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</si>
  <si>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</si>
  <si>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</si>
  <si>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</si>
  <si>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</si>
  <si>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</si>
  <si>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</si>
  <si>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</si>
  <si>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</si>
  <si>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</si>
  <si>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</si>
  <si>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</si>
  <si>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</si>
  <si>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</si>
  <si>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</si>
  <si>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</si>
  <si>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</si>
  <si>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</si>
  <si>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</si>
  <si>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</si>
  <si>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</si>
  <si>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</si>
  <si>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</si>
  <si>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</si>
  <si>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</si>
  <si>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</si>
  <si>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</si>
  <si>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</si>
  <si>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</si>
  <si>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</si>
  <si>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</si>
  <si>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</si>
  <si>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</si>
  <si>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</si>
  <si>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</si>
  <si>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</si>
  <si>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</si>
  <si>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</si>
  <si>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</si>
  <si>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</si>
  <si>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</si>
  <si>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</si>
  <si>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</si>
  <si>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</si>
  <si>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</si>
  <si>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</si>
  <si>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</si>
  <si>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</si>
  <si>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</si>
  <si>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</si>
  <si>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</si>
  <si>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</si>
  <si>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</si>
  <si>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</si>
  <si>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</si>
  <si>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</si>
  <si>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</si>
  <si>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</si>
  <si>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</si>
  <si>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</si>
  <si>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</si>
  <si>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</si>
  <si>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</si>
  <si>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</si>
  <si>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</si>
  <si>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</si>
  <si>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</si>
  <si>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</si>
  <si>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</si>
  <si>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</si>
  <si>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</si>
  <si>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</si>
  <si>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</si>
  <si>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</si>
  <si>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</si>
  <si>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</si>
  <si>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</si>
  <si>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</si>
  <si>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</si>
  <si>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</si>
  <si>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</si>
  <si>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</si>
  <si>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</si>
  <si>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</si>
  <si>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</si>
  <si>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</si>
  <si>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</si>
  <si>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</si>
  <si>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</si>
  <si>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</si>
  <si>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</si>
  <si>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</si>
  <si>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</si>
  <si>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</si>
  <si>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</si>
  <si>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</si>
  <si>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</si>
  <si>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</si>
  <si>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</si>
  <si>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</si>
  <si>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</si>
  <si>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</si>
  <si>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</si>
  <si>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</si>
  <si>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</si>
  <si>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</si>
  <si>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</si>
  <si>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</si>
  <si>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</si>
  <si>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</si>
  <si>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</si>
  <si>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</si>
  <si>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</si>
  <si>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</si>
  <si>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</si>
  <si>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</si>
  <si>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</si>
  <si>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</si>
  <si>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</si>
  <si>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</si>
  <si>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</si>
  <si>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</si>
  <si>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</si>
  <si>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</si>
  <si>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</si>
  <si>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</si>
  <si>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</si>
  <si>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</si>
  <si>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</si>
  <si>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</si>
  <si>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</si>
  <si>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</si>
  <si>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</si>
  <si>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</si>
  <si>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</si>
  <si>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</si>
  <si>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</si>
  <si>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</si>
  <si>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</si>
  <si>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</si>
  <si>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</si>
  <si>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</si>
  <si>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</si>
  <si>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</si>
  <si>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</si>
  <si>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</si>
  <si>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</si>
  <si>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</si>
  <si>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</si>
  <si>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</si>
  <si>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</si>
  <si>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</si>
  <si>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</si>
  <si>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</si>
  <si>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</si>
  <si>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</si>
  <si>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</si>
  <si>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</si>
  <si>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</si>
  <si>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</si>
  <si>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</si>
  <si>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</si>
  <si>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</si>
  <si>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</si>
  <si>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</si>
  <si>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</si>
  <si>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</si>
  <si>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</si>
  <si>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</si>
  <si>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</si>
  <si>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</si>
  <si>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</si>
  <si>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</si>
  <si>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</si>
  <si>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</si>
  <si>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</si>
  <si>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</si>
  <si>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</si>
  <si>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</si>
  <si>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</si>
  <si>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</si>
  <si>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</si>
  <si>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</si>
  <si>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</si>
  <si>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</si>
  <si>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</si>
  <si>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</si>
  <si>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</si>
  <si>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</si>
  <si>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</si>
  <si>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</si>
  <si>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</si>
  <si>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</si>
  <si>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</si>
  <si>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</si>
  <si>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</si>
  <si>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</si>
  <si>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</si>
  <si>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</si>
  <si>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</si>
  <si>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</si>
  <si>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</si>
  <si>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</si>
  <si>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</si>
  <si>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</si>
  <si>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</si>
  <si>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</si>
  <si>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</si>
  <si>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</si>
  <si>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</si>
  <si>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</si>
  <si>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</si>
  <si>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</si>
  <si>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</si>
  <si>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</si>
  <si>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</si>
  <si>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</si>
  <si>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</si>
  <si>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</si>
  <si>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</si>
  <si>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</si>
  <si>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</si>
  <si>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</si>
  <si>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</si>
  <si>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</si>
  <si>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</si>
  <si>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</si>
  <si>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</si>
  <si>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</si>
  <si>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</si>
  <si>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</si>
  <si>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</si>
  <si>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</si>
  <si>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</si>
  <si>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</si>
  <si>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</si>
  <si>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</si>
  <si>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</si>
  <si>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</si>
  <si>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</si>
  <si>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</si>
  <si>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</si>
  <si>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</si>
  <si>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</si>
  <si>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</si>
  <si>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</si>
  <si>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</si>
  <si>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</si>
  <si>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</si>
  <si>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</si>
  <si>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</si>
  <si>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</si>
  <si>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</si>
  <si>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</si>
  <si>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</si>
  <si>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</si>
  <si>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</si>
  <si>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</si>
  <si>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</si>
  <si>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</si>
  <si>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</si>
  <si>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</si>
  <si>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</si>
  <si>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</si>
  <si>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</si>
  <si>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</si>
  <si>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</si>
  <si>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</si>
  <si>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</si>
  <si>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</si>
  <si>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</si>
  <si>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</si>
  <si>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</si>
  <si>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</si>
  <si>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</si>
  <si>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</si>
  <si>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</si>
  <si>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</si>
  <si>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</si>
  <si>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</si>
  <si>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</si>
  <si>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</si>
  <si>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</si>
  <si>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</si>
  <si>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</si>
  <si>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</si>
  <si>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</si>
  <si>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</si>
  <si>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</si>
  <si>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</si>
  <si>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</si>
  <si>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</si>
  <si>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</si>
  <si>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</si>
  <si>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</si>
  <si>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</si>
  <si>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</si>
  <si>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</si>
  <si>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</si>
  <si>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</si>
  <si>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</si>
  <si>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</si>
  <si>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</si>
  <si>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</si>
  <si>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</si>
  <si>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</si>
  <si>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</si>
  <si>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</si>
  <si>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</si>
  <si>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</si>
  <si>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</si>
  <si>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</si>
  <si>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</si>
  <si>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</si>
  <si>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</si>
  <si>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</si>
  <si>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</si>
  <si>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</si>
  <si>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</si>
  <si>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</si>
  <si>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</si>
  <si>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</si>
  <si>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</si>
  <si>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</si>
  <si>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</si>
  <si>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</si>
  <si>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</si>
  <si>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</si>
  <si>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</si>
  <si>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</si>
  <si>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</si>
  <si>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</si>
  <si>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</si>
  <si>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</si>
  <si>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</si>
  <si>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</si>
  <si>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</si>
  <si>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</si>
  <si>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</si>
  <si>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</si>
  <si>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</si>
  <si>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</si>
  <si>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</si>
  <si>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</si>
  <si>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</si>
  <si>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</si>
  <si>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</si>
  <si>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</si>
  <si>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</si>
  <si>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</si>
  <si>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</si>
  <si>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</si>
  <si>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</si>
  <si>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</si>
  <si>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</si>
  <si>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</si>
  <si>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</si>
  <si>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</si>
  <si>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</si>
  <si>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</si>
  <si>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</si>
  <si>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</si>
  <si>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</si>
  <si>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</si>
  <si>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</si>
  <si>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</si>
  <si>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</si>
  <si>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</si>
  <si>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</si>
  <si>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</si>
  <si>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</si>
  <si>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</si>
  <si>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</si>
  <si>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</si>
  <si>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</si>
  <si>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</si>
  <si>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</si>
  <si>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</si>
  <si>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</si>
  <si>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</si>
  <si>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</si>
  <si>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</si>
  <si>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</si>
  <si>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</si>
  <si>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</si>
  <si>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</si>
  <si>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</si>
  <si>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</si>
  <si>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</si>
  <si>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</si>
  <si>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</si>
  <si>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</si>
  <si>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</si>
  <si>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</si>
  <si>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</si>
  <si>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</si>
  <si>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</si>
  <si>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</si>
  <si>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</si>
  <si>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</si>
  <si>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</si>
  <si>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</si>
  <si>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</si>
  <si>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</si>
  <si>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</si>
  <si>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</si>
  <si>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</si>
  <si>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</si>
  <si>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</si>
  <si>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</si>
  <si>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</si>
  <si>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</si>
  <si>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</si>
  <si>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</si>
  <si>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</si>
  <si>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</si>
  <si>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</si>
  <si>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</si>
  <si>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</si>
  <si>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</si>
  <si>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</si>
  <si>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</si>
  <si>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</si>
  <si>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</si>
  <si>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</si>
  <si>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</si>
  <si>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</si>
  <si>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</si>
  <si>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</si>
  <si>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</si>
  <si>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</si>
  <si>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</si>
  <si>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</si>
  <si>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</si>
  <si>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</si>
  <si>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</si>
  <si>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</si>
  <si>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</si>
  <si>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</si>
  <si>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</si>
  <si>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</si>
  <si>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</si>
  <si>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</si>
  <si>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</si>
  <si>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</si>
  <si>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</si>
  <si>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</si>
  <si>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</si>
  <si>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</si>
  <si>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</si>
  <si>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</si>
  <si>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</si>
  <si>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</si>
  <si>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</si>
  <si>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</si>
  <si>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</si>
  <si>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</si>
  <si>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</si>
  <si>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</si>
  <si>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</si>
  <si>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</si>
  <si>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</si>
  <si>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</si>
  <si>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</si>
  <si>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</si>
  <si>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</si>
  <si>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</si>
  <si>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</si>
  <si>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</si>
  <si>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</si>
  <si>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</si>
  <si>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</si>
  <si>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</si>
  <si>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</si>
  <si>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</si>
  <si>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</si>
  <si>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</si>
  <si>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</si>
  <si>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</si>
  <si>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</si>
  <si>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</si>
  <si>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</si>
  <si>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</si>
  <si>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</si>
  <si>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</si>
  <si>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</si>
  <si>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</si>
  <si>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</si>
  <si>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</si>
  <si>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</si>
  <si>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</si>
  <si>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</si>
  <si>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</si>
  <si>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</si>
  <si>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</si>
  <si>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</si>
  <si>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</si>
  <si>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</si>
  <si>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</si>
  <si>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</si>
  <si>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</si>
  <si>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</si>
  <si>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</si>
  <si>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</si>
  <si>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</si>
  <si>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</si>
  <si>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</si>
  <si>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</si>
  <si>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</si>
  <si>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</si>
  <si>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</si>
  <si>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</si>
  <si>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</si>
  <si>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</si>
  <si>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</si>
  <si>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</si>
  <si>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</si>
  <si>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</si>
  <si>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</si>
  <si>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</si>
  <si>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</si>
  <si>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</si>
  <si>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</si>
  <si>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</si>
  <si>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</si>
  <si>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</si>
  <si>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</si>
  <si>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</si>
  <si>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</si>
  <si>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</si>
  <si>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</si>
  <si>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</si>
  <si>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</si>
  <si>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</si>
  <si>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</si>
  <si>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</si>
  <si>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</si>
  <si>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</si>
  <si>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</si>
  <si>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</si>
  <si>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</si>
  <si>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</si>
  <si>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</si>
  <si>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</si>
  <si>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</si>
  <si>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</si>
  <si>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</si>
  <si>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</si>
  <si>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</si>
  <si>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</si>
  <si>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</si>
  <si>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</si>
  <si>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</si>
  <si>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</si>
  <si>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</si>
  <si>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</si>
  <si>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</si>
  <si>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</si>
  <si>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</si>
  <si>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</si>
  <si>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</si>
  <si>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</si>
  <si>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</si>
  <si>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</si>
  <si>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</si>
  <si>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</si>
  <si>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</si>
  <si>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</si>
  <si>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</si>
  <si>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</si>
  <si>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</si>
  <si>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</si>
  <si>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</si>
  <si>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</si>
  <si>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</si>
  <si>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</si>
  <si>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</si>
  <si>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</si>
  <si>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</si>
  <si>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</si>
  <si>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</si>
  <si>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</si>
  <si>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</si>
  <si>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</si>
  <si>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</si>
  <si>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</si>
  <si>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</si>
  <si>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</si>
  <si>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</si>
  <si>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</si>
  <si>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</si>
  <si>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</si>
  <si>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</si>
  <si>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</si>
  <si>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</si>
  <si>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</si>
  <si>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</si>
  <si>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</si>
  <si>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</si>
  <si>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</si>
  <si>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</si>
  <si>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</si>
  <si>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</si>
  <si>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</si>
  <si>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</si>
  <si>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</si>
  <si>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</si>
  <si>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</si>
  <si>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</si>
  <si>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</si>
  <si>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</si>
  <si>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</si>
  <si>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</si>
  <si>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</si>
  <si>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</si>
  <si>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</si>
  <si>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</si>
  <si>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</si>
  <si>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</si>
  <si>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</si>
  <si>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</si>
  <si>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</si>
  <si>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</si>
  <si>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</si>
  <si>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</si>
  <si>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</si>
  <si>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</si>
  <si>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</si>
  <si>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</si>
  <si>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</si>
  <si>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</si>
  <si>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</si>
  <si>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</si>
  <si>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</si>
  <si>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</si>
  <si>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</si>
  <si>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</si>
  <si>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</si>
  <si>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</si>
  <si>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</si>
  <si>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</si>
  <si>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</si>
  <si>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</si>
  <si>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</si>
  <si>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</si>
  <si>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</si>
  <si>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</si>
  <si>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</si>
  <si>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</si>
  <si>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</si>
  <si>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</si>
  <si>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</si>
  <si>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</si>
  <si>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</si>
  <si>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</si>
  <si>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</si>
  <si>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</si>
  <si>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</si>
  <si>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</si>
  <si>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</si>
  <si>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</si>
  <si>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</si>
  <si>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</si>
  <si>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</si>
  <si>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</si>
  <si>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</si>
  <si>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</si>
  <si>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</si>
  <si>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</si>
  <si>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</si>
  <si>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</si>
  <si>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</si>
  <si>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</si>
  <si>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</si>
  <si>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</si>
  <si>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</si>
  <si>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</si>
  <si>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</si>
  <si>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</si>
  <si>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</si>
  <si>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</si>
  <si>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</si>
  <si>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</si>
  <si>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</si>
  <si>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</si>
  <si>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</si>
  <si>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</si>
  <si>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</si>
  <si>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</si>
  <si>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</si>
  <si>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</si>
  <si>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</si>
  <si>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</si>
  <si>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</si>
  <si>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</si>
  <si>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</si>
  <si>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</si>
  <si>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</si>
  <si>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</si>
  <si>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</si>
  <si>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</si>
  <si>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</si>
  <si>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</si>
  <si>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</si>
  <si>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</si>
  <si>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</si>
  <si>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</si>
  <si>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</si>
  <si>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</si>
  <si>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</si>
  <si>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</si>
  <si>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</si>
  <si>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</si>
  <si>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</si>
  <si>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</si>
  <si>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</si>
  <si>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</si>
  <si>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</si>
  <si>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</si>
  <si>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</si>
  <si>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</si>
  <si>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</si>
  <si>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</si>
  <si>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</si>
  <si>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</si>
  <si>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</si>
  <si>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</si>
  <si>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</si>
  <si>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</si>
  <si>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</si>
  <si>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</si>
  <si>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</si>
  <si>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</si>
  <si>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</si>
  <si>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</si>
  <si>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</si>
  <si>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</si>
  <si>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</si>
  <si>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</si>
  <si>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</si>
  <si>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</si>
  <si>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</si>
  <si>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</si>
  <si>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</si>
  <si>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</si>
  <si>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</si>
  <si>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</si>
  <si>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</si>
  <si>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</si>
  <si>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</si>
  <si>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</si>
  <si>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</si>
  <si>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</si>
  <si>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</si>
  <si>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</si>
  <si>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</si>
  <si>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</si>
  <si>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</si>
  <si>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</si>
  <si>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</si>
  <si>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</si>
  <si>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</si>
  <si>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</si>
  <si>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</si>
  <si>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</si>
  <si>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</si>
  <si>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</si>
  <si>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</si>
  <si>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</si>
  <si>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</si>
  <si>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</si>
  <si>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</si>
  <si>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</si>
  <si>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</si>
  <si>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</si>
  <si>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</si>
  <si>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</si>
  <si>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</si>
  <si>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</si>
  <si>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</si>
  <si>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</si>
  <si>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</si>
  <si>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</si>
  <si>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</si>
  <si>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</si>
  <si>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</si>
  <si>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</si>
  <si>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</si>
  <si>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</si>
  <si>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</si>
  <si>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</si>
  <si>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</si>
  <si>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</si>
  <si>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</si>
  <si>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</si>
  <si>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</si>
  <si>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</si>
  <si>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</si>
  <si>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</si>
  <si>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</si>
  <si>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</si>
  <si>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</si>
  <si>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</si>
  <si>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</si>
  <si>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</si>
  <si>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</si>
  <si>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</si>
  <si>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</si>
  <si>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</si>
  <si>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</si>
  <si>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</si>
  <si>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</si>
  <si>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</si>
  <si>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</si>
  <si>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</si>
  <si>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</si>
  <si>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</si>
  <si>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</si>
  <si>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</si>
  <si>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</si>
  <si>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</si>
  <si>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</si>
  <si>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</si>
  <si>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</si>
  <si>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</si>
  <si>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</si>
  <si>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</si>
  <si>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</si>
  <si>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</si>
  <si>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</si>
  <si>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</si>
  <si>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</si>
  <si>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</si>
  <si>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</si>
  <si>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</si>
  <si>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</si>
  <si>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</si>
  <si>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</si>
  <si>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</si>
  <si>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</si>
  <si>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</si>
  <si>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</si>
  <si>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</si>
  <si>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</si>
  <si>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</si>
  <si>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</si>
  <si>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</si>
  <si>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</si>
  <si>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</si>
  <si>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</si>
  <si>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</si>
  <si>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</si>
  <si>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</si>
  <si>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</si>
  <si>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</si>
  <si>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</si>
  <si>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</si>
  <si>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</si>
  <si>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</si>
  <si>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</si>
  <si>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</si>
  <si>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</si>
  <si>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</si>
  <si>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</si>
  <si>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</si>
  <si>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</si>
  <si>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</si>
  <si>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</si>
  <si>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</si>
  <si>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</si>
  <si>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</si>
  <si>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</si>
  <si>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</si>
  <si>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</si>
  <si>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</si>
  <si>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</si>
  <si>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</si>
  <si>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</si>
  <si>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</si>
  <si>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</si>
  <si>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</si>
  <si>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</si>
  <si>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</si>
  <si>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</si>
  <si>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</si>
  <si>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</si>
  <si>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</si>
  <si>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</si>
  <si>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</si>
  <si>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</si>
  <si>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</si>
  <si>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</si>
  <si>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</si>
  <si>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</si>
  <si>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</si>
  <si>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</si>
  <si>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</si>
  <si>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</si>
  <si>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</si>
  <si>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</si>
  <si>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</si>
  <si>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</si>
  <si>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</si>
  <si>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</si>
  <si>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</si>
  <si>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</si>
  <si>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</si>
  <si>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</si>
  <si>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</si>
  <si>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</si>
  <si>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</si>
  <si>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</si>
  <si>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</si>
  <si>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</si>
  <si>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</si>
  <si>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</si>
  <si>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</si>
  <si>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</si>
  <si>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</si>
  <si>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</si>
  <si>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</si>
  <si>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</si>
  <si>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</si>
  <si>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</si>
  <si>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</si>
  <si>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</si>
  <si>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</si>
  <si>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</si>
  <si>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</si>
  <si>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</si>
  <si>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</si>
  <si>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</si>
  <si>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</si>
  <si>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</si>
  <si>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</si>
  <si>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</si>
  <si>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</si>
  <si>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</si>
  <si>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</si>
  <si>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</si>
  <si>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</si>
  <si>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</si>
  <si>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</si>
  <si>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</si>
  <si>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</si>
  <si>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</si>
  <si>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</si>
  <si>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</si>
  <si>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</si>
  <si>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</si>
  <si>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</si>
  <si>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</si>
  <si>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</si>
  <si>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</si>
  <si>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</si>
  <si>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</si>
  <si>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</si>
  <si>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</si>
  <si>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</si>
  <si>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</si>
  <si>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</si>
  <si>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</si>
  <si>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</si>
  <si>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</si>
  <si>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</si>
  <si>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</si>
  <si>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</si>
  <si>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</si>
  <si>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</si>
  <si>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</si>
  <si>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</si>
  <si>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</si>
  <si>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</si>
  <si>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</si>
  <si>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</si>
  <si>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</si>
  <si>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</si>
  <si>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</si>
  <si>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</si>
  <si>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</si>
  <si>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</si>
  <si>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</si>
  <si>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</si>
  <si>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</si>
  <si>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</si>
  <si>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</si>
  <si>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</si>
  <si>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</si>
  <si>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</si>
  <si>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</si>
  <si>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</si>
  <si>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</si>
  <si>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</si>
  <si>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</si>
  <si>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</si>
  <si>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</si>
  <si>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</si>
  <si>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</si>
  <si>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</si>
  <si>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</si>
  <si>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</si>
  <si>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</si>
  <si>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</si>
  <si>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</si>
  <si>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</si>
  <si>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</si>
  <si>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</si>
  <si>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</si>
  <si>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</si>
  <si>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</si>
  <si>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</si>
  <si>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</si>
  <si>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</si>
  <si>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</si>
  <si>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</si>
  <si>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</si>
  <si>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</si>
  <si>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</si>
  <si>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</si>
  <si>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</si>
  <si>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</si>
  <si>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</si>
  <si>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</si>
  <si>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</si>
  <si>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</si>
  <si>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</si>
  <si>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</si>
  <si>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</si>
  <si>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</si>
  <si>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</si>
  <si>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</si>
  <si>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</si>
  <si>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</si>
  <si>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</si>
  <si>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</si>
  <si>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</si>
  <si>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</si>
  <si>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</si>
  <si>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</si>
  <si>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</si>
  <si>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</si>
  <si>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</si>
  <si>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</si>
  <si>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</si>
  <si>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</si>
  <si>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</si>
  <si>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</si>
  <si>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</si>
  <si>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</si>
  <si>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</si>
  <si>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</si>
  <si>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</si>
  <si>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</si>
  <si>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</si>
  <si>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</si>
  <si>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</si>
  <si>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</si>
  <si>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</si>
  <si>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</si>
  <si>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</si>
  <si>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</si>
  <si>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</si>
  <si>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</si>
  <si>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</si>
  <si>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</si>
  <si>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</si>
  <si>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</si>
  <si>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</si>
  <si>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</si>
  <si>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</si>
  <si>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</si>
  <si>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</si>
  <si>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</si>
  <si>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</si>
  <si>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</si>
  <si>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</si>
  <si>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</si>
  <si>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</si>
  <si>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</si>
  <si>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</si>
  <si>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</si>
  <si>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</si>
  <si>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</si>
  <si>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</si>
  <si>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</si>
  <si>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</si>
  <si>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</si>
  <si>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</si>
  <si>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</si>
  <si>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</si>
  <si>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</si>
  <si>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</si>
  <si>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</si>
  <si>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</si>
  <si>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</si>
  <si>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</si>
  <si>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</si>
  <si>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</si>
  <si>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</si>
  <si>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</si>
  <si>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</si>
  <si>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</si>
  <si>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</si>
  <si>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</si>
  <si>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</si>
  <si>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</si>
  <si>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</si>
  <si>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</si>
  <si>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</si>
  <si>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</si>
  <si>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</si>
  <si>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</si>
  <si>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</si>
  <si>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</si>
  <si>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</si>
  <si>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</si>
  <si>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</si>
  <si>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</si>
  <si>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</si>
  <si>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</si>
  <si>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</si>
  <si>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</si>
  <si>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</si>
  <si>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</si>
  <si>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</si>
  <si>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</si>
  <si>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</si>
  <si>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</si>
  <si>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</si>
  <si>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</si>
  <si>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</si>
  <si>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</si>
  <si>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</si>
  <si>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</si>
  <si>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</si>
  <si>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</si>
  <si>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</si>
  <si>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</si>
  <si>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</si>
  <si>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</si>
  <si>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</si>
  <si>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</si>
  <si>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</si>
  <si>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</si>
  <si>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</si>
  <si>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</si>
  <si>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</si>
  <si>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</si>
  <si>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</si>
  <si>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</si>
  <si>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</si>
  <si>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</si>
  <si>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</si>
  <si>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</si>
  <si>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</si>
  <si>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</si>
  <si>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</si>
  <si>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</si>
  <si>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</si>
  <si>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</si>
  <si>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</si>
  <si>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</si>
  <si>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</si>
  <si>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</si>
  <si>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</si>
  <si>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</si>
  <si>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</si>
  <si>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</si>
  <si>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</si>
  <si>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</si>
  <si>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</si>
  <si>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</si>
  <si>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</si>
  <si>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</si>
  <si>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</si>
  <si>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</si>
  <si>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</si>
  <si>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</si>
  <si>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</si>
  <si>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</si>
  <si>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</si>
  <si>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</si>
  <si>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</si>
  <si>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</si>
  <si>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</si>
  <si>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</si>
  <si>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</si>
  <si>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</si>
  <si>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</si>
  <si>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</si>
  <si>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</si>
  <si>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</si>
  <si>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</si>
  <si>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</si>
  <si>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</si>
  <si>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</si>
  <si>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</si>
  <si>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</si>
  <si>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</si>
  <si>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</si>
  <si>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</si>
  <si>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</si>
  <si>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</si>
  <si>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</si>
  <si>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</si>
  <si>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</si>
  <si>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</si>
  <si>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</si>
  <si>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</si>
  <si>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</si>
  <si>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</si>
  <si>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</si>
  <si>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</si>
  <si>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</si>
  <si>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</si>
  <si>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</si>
  <si>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</si>
  <si>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</si>
  <si>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</si>
  <si>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</si>
  <si>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</si>
  <si>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</si>
  <si>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</si>
  <si>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</si>
  <si>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</si>
  <si>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</si>
  <si>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</si>
  <si>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</si>
  <si>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</si>
  <si>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</si>
  <si>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</si>
  <si>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</si>
  <si>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</si>
  <si>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</si>
  <si>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</si>
  <si>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</si>
  <si>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</si>
  <si>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</si>
  <si>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</si>
  <si>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</si>
  <si>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</si>
  <si>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</si>
  <si>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</si>
  <si>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</si>
  <si>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</si>
  <si>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</si>
  <si>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</si>
  <si>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</si>
  <si>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</si>
  <si>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</si>
  <si>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</si>
  <si>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</si>
  <si>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</si>
  <si>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</si>
  <si>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</si>
  <si>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</si>
  <si>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</si>
  <si>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</si>
  <si>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</si>
  <si>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</si>
  <si>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</si>
  <si>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</si>
  <si>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</si>
  <si>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</si>
  <si>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</si>
  <si>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</si>
  <si>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</si>
  <si>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</si>
  <si>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</si>
  <si>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</si>
  <si>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</si>
  <si>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</si>
  <si>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</si>
  <si>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</si>
  <si>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</si>
  <si>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</si>
  <si>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</si>
  <si>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</si>
  <si>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</si>
  <si>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</si>
  <si>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</si>
  <si>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</si>
  <si>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</si>
  <si>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</si>
  <si>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</si>
  <si>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</si>
  <si>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</si>
  <si>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</si>
  <si>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</si>
  <si>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</si>
  <si>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</si>
  <si>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</si>
  <si>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</si>
  <si>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</si>
  <si>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</si>
  <si>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</si>
  <si>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</si>
  <si>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</si>
  <si>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</si>
  <si>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</si>
  <si>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</si>
  <si>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</si>
  <si>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</si>
  <si>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</si>
  <si>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</si>
  <si>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</si>
  <si>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</si>
  <si>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</si>
  <si>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</si>
  <si>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</si>
  <si>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</si>
  <si>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</si>
  <si>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</si>
  <si>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</si>
  <si>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</si>
  <si>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</si>
  <si>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</si>
  <si>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</si>
  <si>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</si>
  <si>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</si>
  <si>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</si>
  <si>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</si>
  <si>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</si>
  <si>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</si>
  <si>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</si>
  <si>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</si>
  <si>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</si>
  <si>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</si>
  <si>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</si>
  <si>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</si>
  <si>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</si>
  <si>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</si>
  <si>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</si>
  <si>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</si>
  <si>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</si>
  <si>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</si>
  <si>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</si>
  <si>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</si>
  <si>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</si>
  <si>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</si>
  <si>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</si>
  <si>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</si>
  <si>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</si>
  <si>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</si>
  <si>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</si>
  <si>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</si>
  <si>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</si>
  <si>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</si>
  <si>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</si>
  <si>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</si>
  <si>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</si>
  <si>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</si>
  <si>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</si>
  <si>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</si>
  <si>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</si>
  <si>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</si>
  <si>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</si>
  <si>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</si>
  <si>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</si>
  <si>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</si>
  <si>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</si>
  <si>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</si>
  <si>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</si>
  <si>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</si>
  <si>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</si>
  <si>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</si>
  <si>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</si>
  <si>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</si>
  <si>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</si>
  <si>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</si>
  <si>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</si>
  <si>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</si>
  <si>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</si>
  <si>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</si>
  <si>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</si>
  <si>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</si>
  <si>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</si>
  <si>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</si>
  <si>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</si>
  <si>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</si>
  <si>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</si>
  <si>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</si>
  <si>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</si>
  <si>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</si>
  <si>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</si>
  <si>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</si>
  <si>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</si>
  <si>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</si>
  <si>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</si>
  <si>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</si>
  <si>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</si>
  <si>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</si>
  <si>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</si>
  <si>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</si>
  <si>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</si>
  <si>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</si>
  <si>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</si>
  <si>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</si>
  <si>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</si>
  <si>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</si>
  <si>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</si>
  <si>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</si>
  <si>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</si>
  <si>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</si>
  <si>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</si>
  <si>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</si>
  <si>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</si>
  <si>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</si>
  <si>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</si>
  <si>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</si>
  <si>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</si>
  <si>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</si>
  <si>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</si>
  <si>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</si>
  <si>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</si>
  <si>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</si>
  <si>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</si>
  <si>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</si>
  <si>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</si>
  <si>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</si>
  <si>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</si>
  <si>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</si>
  <si>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</si>
  <si>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</si>
  <si>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</si>
  <si>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</si>
  <si>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</si>
  <si>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</si>
  <si>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</si>
  <si>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</si>
  <si>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</si>
  <si>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</si>
  <si>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</si>
  <si>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</si>
  <si>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</si>
  <si>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</si>
  <si>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</si>
  <si>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</si>
  <si>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</si>
  <si>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</si>
  <si>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</si>
  <si>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</si>
  <si>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</si>
  <si>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</si>
  <si>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</si>
  <si>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</si>
  <si>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</si>
  <si>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</si>
  <si>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</si>
  <si>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</si>
  <si>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</si>
  <si>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</si>
  <si>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</si>
  <si>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</si>
  <si>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</si>
  <si>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</si>
  <si>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</si>
  <si>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</si>
  <si>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</si>
  <si>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</si>
  <si>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</si>
  <si>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</si>
  <si>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</si>
  <si>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</si>
  <si>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</si>
  <si>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</si>
  <si>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</si>
  <si>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</si>
  <si>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</si>
  <si>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</si>
  <si>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</si>
  <si>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</si>
  <si>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</si>
  <si>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</si>
  <si>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</si>
  <si>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</si>
  <si>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</si>
  <si>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</si>
  <si>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</si>
  <si>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</si>
  <si>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</si>
  <si>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</si>
  <si>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</si>
  <si>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</si>
  <si>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</si>
  <si>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</si>
  <si>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</si>
  <si>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</si>
  <si>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</si>
  <si>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</si>
  <si>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</si>
  <si>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</si>
  <si>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</si>
  <si>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</si>
  <si>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</si>
  <si>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</si>
  <si>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</si>
  <si>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</si>
  <si>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</si>
  <si>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</si>
  <si>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</si>
  <si>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</si>
  <si>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</si>
  <si>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</si>
  <si>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</si>
  <si>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</si>
  <si>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</si>
  <si>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</si>
  <si>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</si>
  <si>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</si>
  <si>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</si>
  <si>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</si>
  <si>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</si>
  <si>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</si>
  <si>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</si>
  <si>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</si>
  <si>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</si>
  <si>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</si>
  <si>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</si>
  <si>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</si>
  <si>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</si>
  <si>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</si>
  <si>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</si>
  <si>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</si>
  <si>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</si>
  <si>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</si>
  <si>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</si>
  <si>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</si>
  <si>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</si>
  <si>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</si>
  <si>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</si>
  <si>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</si>
  <si>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</si>
  <si>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</si>
  <si>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</si>
  <si>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</si>
  <si>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</si>
  <si>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</si>
  <si>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</si>
  <si>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</si>
  <si>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</si>
  <si>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</si>
  <si>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</si>
  <si>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</si>
  <si>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</si>
  <si>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</si>
  <si>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</si>
  <si>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</si>
  <si>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</si>
  <si>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</si>
  <si>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</si>
  <si>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</si>
  <si>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</si>
  <si>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</si>
  <si>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</si>
  <si>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</si>
  <si>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</si>
  <si>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</si>
  <si>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</si>
  <si>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</si>
  <si>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</si>
  <si>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</si>
  <si>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</si>
  <si>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</si>
  <si>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</si>
  <si>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</si>
  <si>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</si>
  <si>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</si>
  <si>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</si>
  <si>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</si>
  <si>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</si>
  <si>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</si>
  <si>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</si>
  <si>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</si>
  <si>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</si>
  <si>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</si>
  <si>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</si>
  <si>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</si>
  <si>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</si>
  <si>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</si>
  <si>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</si>
  <si>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</si>
  <si>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</si>
  <si>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</si>
  <si>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</si>
  <si>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</si>
  <si>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</si>
  <si>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</si>
  <si>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</si>
  <si>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</si>
  <si>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</si>
  <si>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</si>
  <si>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</si>
  <si>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</si>
  <si>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</si>
  <si>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</si>
  <si>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</si>
  <si>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</si>
  <si>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</si>
  <si>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</si>
  <si>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</si>
  <si>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</si>
  <si>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</si>
  <si>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</si>
  <si>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</si>
  <si>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</si>
  <si>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</si>
  <si>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</si>
  <si>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</si>
  <si>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</si>
  <si>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</si>
  <si>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</si>
  <si>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</si>
  <si>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</si>
  <si>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</si>
  <si>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</si>
  <si>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</si>
  <si>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</si>
  <si>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</si>
  <si>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</si>
  <si>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</si>
  <si>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</si>
  <si>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</si>
  <si>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</si>
  <si>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</si>
  <si>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</si>
  <si>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</si>
  <si>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</si>
  <si>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</si>
  <si>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</si>
  <si>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</si>
  <si>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</si>
  <si>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</si>
  <si>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</si>
  <si>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</si>
  <si>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</si>
  <si>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</si>
  <si>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</si>
  <si>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</si>
  <si>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</si>
  <si>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</si>
  <si>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</si>
  <si>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</si>
  <si>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</si>
  <si>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</si>
  <si>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</si>
  <si>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</si>
  <si>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</si>
  <si>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</si>
  <si>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</si>
  <si>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</si>
  <si>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</si>
  <si>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</si>
  <si>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</si>
  <si>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</si>
  <si>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</si>
  <si>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</si>
  <si>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</si>
  <si>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</si>
  <si>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</si>
  <si>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</si>
  <si>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</si>
  <si>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</si>
  <si>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</si>
  <si>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</si>
  <si>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</si>
  <si>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</si>
  <si>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</si>
  <si>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</si>
  <si>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</si>
  <si>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</si>
  <si>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</si>
  <si>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</si>
  <si>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</si>
  <si>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</si>
  <si>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</si>
  <si>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</si>
  <si>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</si>
  <si>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</si>
  <si>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</si>
  <si>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</si>
  <si>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</si>
  <si>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</si>
  <si>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</si>
  <si>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</si>
  <si>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</si>
  <si>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</si>
  <si>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</si>
  <si>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</si>
  <si>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</si>
  <si>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</si>
  <si>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</si>
  <si>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</si>
  <si>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</si>
  <si>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</si>
  <si>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</si>
  <si>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</si>
  <si>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</si>
  <si>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</si>
  <si>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</si>
  <si>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</si>
  <si>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</si>
  <si>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</si>
  <si>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</si>
  <si>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</si>
  <si>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</si>
  <si>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</si>
  <si>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</si>
  <si>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</si>
  <si>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</si>
  <si>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</si>
  <si>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</si>
  <si>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</si>
  <si>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</si>
  <si>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</si>
  <si>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</si>
  <si>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</si>
  <si>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</si>
  <si>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</si>
  <si>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</si>
  <si>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</si>
  <si>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</si>
  <si>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</si>
  <si>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</si>
  <si>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</si>
  <si>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</si>
  <si>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</si>
  <si>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</si>
  <si>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</si>
  <si>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</si>
  <si>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</si>
  <si>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</si>
  <si>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</si>
  <si>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</si>
  <si>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</si>
  <si>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</si>
  <si>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</si>
  <si>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</si>
  <si>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</si>
  <si>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</si>
  <si>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</si>
  <si>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</si>
  <si>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</si>
  <si>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</si>
  <si>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</si>
  <si>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</si>
  <si>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</si>
  <si>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</si>
  <si>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</si>
  <si>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</si>
  <si>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</si>
  <si>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</si>
  <si>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</si>
  <si>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</si>
  <si>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</si>
  <si>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</si>
  <si>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</si>
  <si>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</si>
  <si>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</si>
  <si>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</si>
  <si>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</si>
  <si>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</si>
  <si>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</si>
  <si>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</si>
  <si>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</si>
  <si>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</si>
  <si>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</si>
  <si>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</si>
  <si>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</si>
  <si>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</si>
  <si>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</si>
  <si>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</si>
  <si>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</si>
  <si>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</si>
  <si>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</si>
  <si>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</si>
  <si>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</si>
  <si>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</si>
  <si>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</si>
  <si>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</si>
  <si>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</si>
  <si>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</si>
  <si>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</si>
  <si>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</si>
  <si>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</si>
  <si>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</si>
  <si>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</si>
  <si>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</si>
  <si>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</si>
  <si>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</si>
  <si>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</si>
  <si>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</si>
  <si>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</si>
  <si>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</si>
  <si>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</si>
  <si>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</si>
  <si>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</si>
  <si>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</si>
  <si>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</si>
  <si>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</si>
  <si>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</si>
  <si>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</si>
  <si>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</si>
  <si>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</si>
  <si>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</si>
  <si>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</si>
  <si>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</si>
  <si>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</si>
  <si>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</si>
  <si>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</si>
  <si>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</si>
  <si>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</si>
  <si>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</si>
  <si>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</si>
  <si>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</si>
  <si>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</si>
  <si>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</si>
  <si>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</si>
  <si>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</si>
  <si>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</si>
  <si>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</si>
  <si>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</si>
  <si>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</si>
  <si>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</si>
  <si>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</si>
  <si>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</si>
  <si>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</si>
  <si>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</si>
  <si>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</si>
  <si>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</si>
  <si>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</si>
  <si>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</si>
  <si>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</si>
  <si>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</si>
  <si>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</si>
  <si>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</si>
  <si>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</si>
  <si>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</si>
  <si>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</si>
  <si>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</si>
  <si>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</si>
  <si>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</si>
  <si>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</si>
  <si>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</si>
  <si>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</si>
  <si>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</si>
  <si>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</si>
  <si>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</si>
  <si>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</si>
  <si>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</si>
  <si>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</si>
  <si>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</si>
  <si>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</si>
  <si>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</si>
  <si>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</si>
  <si>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</si>
  <si>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</si>
  <si>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</si>
  <si>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</si>
  <si>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</si>
  <si>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</si>
  <si>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</si>
  <si>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</si>
  <si>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</si>
  <si>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</si>
  <si>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</si>
  <si>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</si>
  <si>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</si>
  <si>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</si>
  <si>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</si>
  <si>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</si>
  <si>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</si>
  <si>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</si>
  <si>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</si>
  <si>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</si>
  <si>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</si>
  <si>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</si>
  <si>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</si>
  <si>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</si>
  <si>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</si>
  <si>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</si>
  <si>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</si>
  <si>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</si>
  <si>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</si>
  <si>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</si>
  <si>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</si>
  <si>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</si>
  <si>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</si>
  <si>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</si>
  <si>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</si>
  <si>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</si>
  <si>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</si>
  <si>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</si>
  <si>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</si>
  <si>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</si>
  <si>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</si>
  <si>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</si>
  <si>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</si>
  <si>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</si>
  <si>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</si>
  <si>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</si>
  <si>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</si>
  <si>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</si>
  <si>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</si>
  <si>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</si>
  <si>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</si>
  <si>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</si>
  <si>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</si>
  <si>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</si>
  <si>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</si>
  <si>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</si>
  <si>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</si>
  <si>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</si>
  <si>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</si>
  <si>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</si>
  <si>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</si>
  <si>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</si>
  <si>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</si>
  <si>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</si>
  <si>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</si>
  <si>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</si>
  <si>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</si>
  <si>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</si>
  <si>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</si>
  <si>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</si>
  <si>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</si>
  <si>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</si>
  <si>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</si>
  <si>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</si>
  <si>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</si>
  <si>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</si>
  <si>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</si>
  <si>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</si>
  <si>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</si>
  <si>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</si>
  <si>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</si>
  <si>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</si>
  <si>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</si>
  <si>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</si>
  <si>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</si>
  <si>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</si>
  <si>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</si>
  <si>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</si>
  <si>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</si>
  <si>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</si>
  <si>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</si>
  <si>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</si>
  <si>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</si>
  <si>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</si>
  <si>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</si>
  <si>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</si>
  <si>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</si>
  <si>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</si>
  <si>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</si>
  <si>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</si>
  <si>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</si>
  <si>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</si>
  <si>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</si>
  <si>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</si>
  <si>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</si>
  <si>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</si>
  <si>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</si>
  <si>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</si>
  <si>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</si>
  <si>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</si>
  <si>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</si>
  <si>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</si>
  <si>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</si>
  <si>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</si>
  <si>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</si>
  <si>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</si>
  <si>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</si>
  <si>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</si>
  <si>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</si>
  <si>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</si>
  <si>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</si>
  <si>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</si>
  <si>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</si>
  <si>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</si>
  <si>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</si>
  <si>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</si>
  <si>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</si>
  <si>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</si>
  <si>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</si>
  <si>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</si>
  <si>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</si>
  <si>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</si>
  <si>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</si>
  <si>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</si>
  <si>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</si>
  <si>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</si>
  <si>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</si>
  <si>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</si>
  <si>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</si>
  <si>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</si>
  <si>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</si>
  <si>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</si>
  <si>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</si>
  <si>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</si>
  <si>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</si>
  <si>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</si>
  <si>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</si>
  <si>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</si>
  <si>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</si>
  <si>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</si>
  <si>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</si>
  <si>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</si>
  <si>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</si>
  <si>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</si>
  <si>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</si>
  <si>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</si>
  <si>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</si>
  <si>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</si>
  <si>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</si>
  <si>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</si>
  <si>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</si>
  <si>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</si>
  <si>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</si>
  <si>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</si>
  <si>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</si>
  <si>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</si>
  <si>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</si>
  <si>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</si>
  <si>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</si>
  <si>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</si>
  <si>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</si>
  <si>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</si>
  <si>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</si>
  <si>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</si>
  <si>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</si>
  <si>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</si>
  <si>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</si>
  <si>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</si>
  <si>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</si>
  <si>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</si>
  <si>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</si>
  <si>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</si>
  <si>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</si>
  <si>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</si>
  <si>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</si>
  <si>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</si>
  <si>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</si>
  <si>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</si>
  <si>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</si>
  <si>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</si>
  <si>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</si>
  <si>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</si>
  <si>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</si>
  <si>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</si>
  <si>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</si>
  <si>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</si>
  <si>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</si>
  <si>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</si>
  <si>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</si>
  <si>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</si>
  <si>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</si>
  <si>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</si>
  <si>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</si>
  <si>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</si>
  <si>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</si>
  <si>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</si>
  <si>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</si>
  <si>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</si>
  <si>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</si>
  <si>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</si>
  <si>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</si>
  <si>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</si>
  <si>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</si>
  <si>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</si>
  <si>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</si>
  <si>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</si>
  <si>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</si>
  <si>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</si>
  <si>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</si>
  <si>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</si>
  <si>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</si>
  <si>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</si>
  <si>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</si>
  <si>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</si>
  <si>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</si>
  <si>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</si>
  <si>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</si>
  <si>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</si>
  <si>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</si>
  <si>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</si>
  <si>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</si>
  <si>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</si>
  <si>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</si>
  <si>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</si>
  <si>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</si>
  <si>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</si>
  <si>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</si>
  <si>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</si>
  <si>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</si>
  <si>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</si>
  <si>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</si>
  <si>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</si>
  <si>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</si>
  <si>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</si>
  <si>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</si>
  <si>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</si>
  <si>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</si>
  <si>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</si>
  <si>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</si>
  <si>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</si>
  <si>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</si>
  <si>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</si>
  <si>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</si>
  <si>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</si>
  <si>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</si>
  <si>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</si>
  <si>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</si>
  <si>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</si>
  <si>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</si>
  <si>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</si>
  <si>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</si>
  <si>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</si>
  <si>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</si>
  <si>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</si>
  <si>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</si>
  <si>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</si>
  <si>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</si>
  <si>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</si>
  <si>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</si>
  <si>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</si>
  <si>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</si>
  <si>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</si>
  <si>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</si>
  <si>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</si>
  <si>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</si>
  <si>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</si>
  <si>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</si>
  <si>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</si>
  <si>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</si>
  <si>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</si>
  <si>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</si>
  <si>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</si>
  <si>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</si>
  <si>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</si>
  <si>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</si>
  <si>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</si>
  <si>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</si>
  <si>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</si>
  <si>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</si>
  <si>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</si>
  <si>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</si>
  <si>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</si>
  <si>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</si>
  <si>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</si>
  <si>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</si>
  <si>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</si>
  <si>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</si>
  <si>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</si>
  <si>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</si>
  <si>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</si>
  <si>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</si>
  <si>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</si>
  <si>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</si>
  <si>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</si>
  <si>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</si>
  <si>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</si>
  <si>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</si>
  <si>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</si>
  <si>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</si>
  <si>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</si>
  <si>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</si>
  <si>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</si>
  <si>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</si>
  <si>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</si>
  <si>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</si>
  <si>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</si>
  <si>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</si>
  <si>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</si>
  <si>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</si>
  <si>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</si>
  <si>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</si>
  <si>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</si>
  <si>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</si>
  <si>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</si>
  <si>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</si>
  <si>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</si>
  <si>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</si>
  <si>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</si>
  <si>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</si>
  <si>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</si>
  <si>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</si>
  <si>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</si>
  <si>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</si>
  <si>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</si>
  <si>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</si>
  <si>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</si>
  <si>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</si>
  <si>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</si>
  <si>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</si>
  <si>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</si>
  <si>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</si>
  <si>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</si>
  <si>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</si>
  <si>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</si>
  <si>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</si>
  <si>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</si>
  <si>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</si>
  <si>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</si>
  <si>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</si>
  <si>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</si>
  <si>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</si>
  <si>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</si>
  <si>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</si>
  <si>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</si>
  <si>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</si>
  <si>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</si>
  <si>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</si>
  <si>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</si>
  <si>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</si>
  <si>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</si>
  <si>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</si>
  <si>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</si>
  <si>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</si>
  <si>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</si>
  <si>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</si>
  <si>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</si>
  <si>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</si>
  <si>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</si>
  <si>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</si>
  <si>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</si>
  <si>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</si>
  <si>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</si>
  <si>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</si>
  <si>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</si>
  <si>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</si>
  <si>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</si>
  <si>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</si>
  <si>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</si>
  <si>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</si>
  <si>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</si>
  <si>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</si>
  <si>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</si>
  <si>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</si>
  <si>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</si>
  <si>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</si>
  <si>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</si>
  <si>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</si>
  <si>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</si>
  <si>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</si>
  <si>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</si>
  <si>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</si>
  <si>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</si>
  <si>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</si>
  <si>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</si>
  <si>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</si>
  <si>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</si>
  <si>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</si>
  <si>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</si>
  <si>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</si>
  <si>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</si>
  <si>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</si>
  <si>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</si>
  <si>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</si>
  <si>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</si>
  <si>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</si>
  <si>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</si>
  <si>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</si>
  <si>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</si>
  <si>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</si>
  <si>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</si>
  <si>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</si>
  <si>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</si>
  <si>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</si>
  <si>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</si>
  <si>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</si>
  <si>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</si>
  <si>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</si>
  <si>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</si>
  <si>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</si>
  <si>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</si>
  <si>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</si>
  <si>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</si>
  <si>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</si>
  <si>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</si>
  <si>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</si>
  <si>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</si>
  <si>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</si>
  <si>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</si>
  <si>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</si>
  <si>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</si>
  <si>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</si>
  <si>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</si>
  <si>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</si>
  <si>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</si>
  <si>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</si>
  <si>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</si>
  <si>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</si>
  <si>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</si>
  <si>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</si>
  <si>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</si>
  <si>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</si>
  <si>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</si>
  <si>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</si>
  <si>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</si>
  <si>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</si>
  <si>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</si>
  <si>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</si>
  <si>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</si>
  <si>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</si>
  <si>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</si>
  <si>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</si>
  <si>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</si>
  <si>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</si>
  <si>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</si>
  <si>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</si>
  <si>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</si>
  <si>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</si>
  <si>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</si>
  <si>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</si>
  <si>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</si>
  <si>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</si>
  <si>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</si>
  <si>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</si>
  <si>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</si>
  <si>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</si>
  <si>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</si>
  <si>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</si>
  <si>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</si>
  <si>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</si>
  <si>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</si>
  <si>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</si>
  <si>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</si>
  <si>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</si>
  <si>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</si>
  <si>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</si>
  <si>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</si>
  <si>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</si>
  <si>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</si>
  <si>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</si>
  <si>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</si>
  <si>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</si>
  <si>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</si>
  <si>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</si>
  <si>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</si>
  <si>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</si>
  <si>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</si>
  <si>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</si>
  <si>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</si>
  <si>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</si>
  <si>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</si>
  <si>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</si>
  <si>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</si>
  <si>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</si>
  <si>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</si>
  <si>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</si>
  <si>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</si>
  <si>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</si>
  <si>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</si>
  <si>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</si>
  <si>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</si>
  <si>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</si>
  <si>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</si>
  <si>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</si>
  <si>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</si>
  <si>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</si>
  <si>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</si>
  <si>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</si>
  <si>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</si>
  <si>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</si>
  <si>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</si>
  <si>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</si>
  <si>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</si>
  <si>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</si>
  <si>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</si>
  <si>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</si>
  <si>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</si>
  <si>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</si>
  <si>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</si>
  <si>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</si>
  <si>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</si>
  <si>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</si>
  <si>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</si>
  <si>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</si>
  <si>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</si>
  <si>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</si>
  <si>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</si>
  <si>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</si>
  <si>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</si>
  <si>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</si>
  <si>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</si>
  <si>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</si>
  <si>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</si>
  <si>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</si>
  <si>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</si>
  <si>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</si>
  <si>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</si>
  <si>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</si>
  <si>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</si>
  <si>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</si>
  <si>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</si>
  <si>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</si>
  <si>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</si>
  <si>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</si>
  <si>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</si>
  <si>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</si>
  <si>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</si>
  <si>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</si>
  <si>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</si>
  <si>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</si>
  <si>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</si>
  <si>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</si>
  <si>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</si>
  <si>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</si>
  <si>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</si>
  <si>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</si>
  <si>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</si>
  <si>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</si>
  <si>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</si>
  <si>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</si>
  <si>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</si>
  <si>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</si>
  <si>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</si>
  <si>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</si>
  <si>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</si>
  <si>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</si>
  <si>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</si>
  <si>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</si>
  <si>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</si>
  <si>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</si>
  <si>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</si>
  <si>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</si>
  <si>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</si>
  <si>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</si>
  <si>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</si>
  <si>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</si>
  <si>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</si>
  <si>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</si>
  <si>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</si>
  <si>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</si>
  <si>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</si>
  <si>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</si>
  <si>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</si>
  <si>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</si>
  <si>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</si>
  <si>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</si>
  <si>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</si>
  <si>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</si>
  <si>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</si>
  <si>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</si>
  <si>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</si>
  <si>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</si>
  <si>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</si>
  <si>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</si>
  <si>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</si>
  <si>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</si>
  <si>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</si>
  <si>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</si>
  <si>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</si>
  <si>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</si>
  <si>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</si>
  <si>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</si>
  <si>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</si>
  <si>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</si>
  <si>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</si>
  <si>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</si>
  <si>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</si>
  <si>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</si>
  <si>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</si>
  <si>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</si>
  <si>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</si>
  <si>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</si>
  <si>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</si>
  <si>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</si>
  <si>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</si>
  <si>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</si>
  <si>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</si>
  <si>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</si>
  <si>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</si>
  <si>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</si>
  <si>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</si>
  <si>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</si>
  <si>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</si>
  <si>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</si>
  <si>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</si>
  <si>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</si>
  <si>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</si>
  <si>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</si>
  <si>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</si>
  <si>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</si>
  <si>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</si>
  <si>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</si>
  <si>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</si>
  <si>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</si>
  <si>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</si>
  <si>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</si>
  <si>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</si>
  <si>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</si>
  <si>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</si>
  <si>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</si>
  <si>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</si>
  <si>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</si>
  <si>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</si>
  <si>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</si>
  <si>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</si>
  <si>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</si>
  <si>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</si>
  <si>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</si>
  <si>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</si>
  <si>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</si>
  <si>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</si>
  <si>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</si>
  <si>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</si>
  <si>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</si>
  <si>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</si>
  <si>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</si>
  <si>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</si>
  <si>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</si>
  <si>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</si>
  <si>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</si>
  <si>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</si>
  <si>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</si>
  <si>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</si>
  <si>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</si>
  <si>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</si>
  <si>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</si>
  <si>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</si>
  <si>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</si>
  <si>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</si>
  <si>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</si>
  <si>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</si>
  <si>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</si>
  <si>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</si>
  <si>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</si>
  <si>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</si>
  <si>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</si>
  <si>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</si>
  <si>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</si>
  <si>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</si>
  <si>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</si>
  <si>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</si>
  <si>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</si>
  <si>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</si>
  <si>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</si>
  <si>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</si>
  <si>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</si>
  <si>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</si>
  <si>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</si>
  <si>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</si>
  <si>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</si>
  <si>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</si>
  <si>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</si>
  <si>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</si>
  <si>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</si>
  <si>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</si>
  <si>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</si>
  <si>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</si>
  <si>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</si>
  <si>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</si>
  <si>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</si>
  <si>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</si>
  <si>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</si>
  <si>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</si>
  <si>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</si>
  <si>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</si>
  <si>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</si>
  <si>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</si>
  <si>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</si>
  <si>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</si>
  <si>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</si>
  <si>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</si>
  <si>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</si>
  <si>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</si>
  <si>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</si>
  <si>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</si>
  <si>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</si>
  <si>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</si>
  <si>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</si>
  <si>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</si>
  <si>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</si>
  <si>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</si>
  <si>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</si>
  <si>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</si>
  <si>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</si>
  <si>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</si>
  <si>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</si>
  <si>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</si>
  <si>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</si>
  <si>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</si>
  <si>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</si>
  <si>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</si>
  <si>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</si>
  <si>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</si>
  <si>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</si>
  <si>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</si>
  <si>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</si>
  <si>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</si>
  <si>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</si>
  <si>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</si>
  <si>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</si>
  <si>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</si>
  <si>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</si>
  <si>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</si>
  <si>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</si>
  <si>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</si>
  <si>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</si>
  <si>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</si>
  <si>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</si>
  <si>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</si>
  <si>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</si>
  <si>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</si>
  <si>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</si>
  <si>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</si>
  <si>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</si>
  <si>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</si>
  <si>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</si>
  <si>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</si>
  <si>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</si>
  <si>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</si>
  <si>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</si>
  <si>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</si>
  <si>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</si>
  <si>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</si>
  <si>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</si>
  <si>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</si>
  <si>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</si>
  <si>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</si>
  <si>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</si>
  <si>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</si>
  <si>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</si>
  <si>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</si>
  <si>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</si>
  <si>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</si>
  <si>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</si>
  <si>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</si>
  <si>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</si>
  <si>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</si>
  <si>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</si>
  <si>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</si>
  <si>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</si>
  <si>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</si>
  <si>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</si>
  <si>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</si>
  <si>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</si>
  <si>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</si>
  <si>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</si>
  <si>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</si>
  <si>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</si>
  <si>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</si>
  <si>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</si>
  <si>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</si>
  <si>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</si>
  <si>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</si>
  <si>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</si>
  <si>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</si>
  <si>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</si>
  <si>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</si>
  <si>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</si>
  <si>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</si>
  <si>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</si>
  <si>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</si>
  <si>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</si>
  <si>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</si>
  <si>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</si>
  <si>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</si>
  <si>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</si>
  <si>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</si>
  <si>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</si>
  <si>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</si>
  <si>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</si>
  <si>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</si>
  <si>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</si>
  <si>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</si>
  <si>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</si>
  <si>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</si>
  <si>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</si>
  <si>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</si>
  <si>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</si>
  <si>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</si>
  <si>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</si>
  <si>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</si>
  <si>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</si>
  <si>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</si>
  <si>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</si>
  <si>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</si>
  <si>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</si>
  <si>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</si>
  <si>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</si>
  <si>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</si>
  <si>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</si>
  <si>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</si>
  <si>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</si>
  <si>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</si>
  <si>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</si>
  <si>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</si>
  <si>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</si>
  <si>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</si>
  <si>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</si>
  <si>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</si>
  <si>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</si>
  <si>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</si>
  <si>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</si>
  <si>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</si>
  <si>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</si>
  <si>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</si>
  <si>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</si>
  <si>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</si>
  <si>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</si>
  <si>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</si>
  <si>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</si>
  <si>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</si>
  <si>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</si>
  <si>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</si>
  <si>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</si>
  <si>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</si>
  <si>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</si>
  <si>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</si>
  <si>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</si>
  <si>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</si>
  <si>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</si>
  <si>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</si>
  <si>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</si>
  <si>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</si>
  <si>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</si>
  <si>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</si>
  <si>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</si>
  <si>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</si>
  <si>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</si>
  <si>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</si>
  <si>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</si>
  <si>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</si>
  <si>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</si>
  <si>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</si>
  <si>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</si>
  <si>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</si>
  <si>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</si>
  <si>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</si>
  <si>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</si>
  <si>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</si>
  <si>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</si>
  <si>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</si>
  <si>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</si>
  <si>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</si>
  <si>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</si>
  <si>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</si>
  <si>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</si>
  <si>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</si>
  <si>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</si>
  <si>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</si>
  <si>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</si>
  <si>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</si>
  <si>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</si>
  <si>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</si>
  <si>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</si>
  <si>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</si>
  <si>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</si>
  <si>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</si>
  <si>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</si>
  <si>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</si>
  <si>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</si>
  <si>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</si>
  <si>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</si>
  <si>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</si>
  <si>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</si>
  <si>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</si>
  <si>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</si>
  <si>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</si>
  <si>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</si>
  <si>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</si>
  <si>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</si>
  <si>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</si>
  <si>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</si>
  <si>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</si>
  <si>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</si>
  <si>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</si>
  <si>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</si>
  <si>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</si>
  <si>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</si>
  <si>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</si>
  <si>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</si>
  <si>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</si>
  <si>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</si>
  <si>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</si>
  <si>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</si>
  <si>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</si>
  <si>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</si>
  <si>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</si>
  <si>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</si>
  <si>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</si>
  <si>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</si>
  <si>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</si>
  <si>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</si>
  <si>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</si>
  <si>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</si>
  <si>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</si>
  <si>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</si>
  <si>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</si>
  <si>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</si>
  <si>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</si>
  <si>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</si>
  <si>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</si>
  <si>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</si>
  <si>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</si>
  <si>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</si>
  <si>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</si>
  <si>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</si>
  <si>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</si>
  <si>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</si>
  <si>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</si>
  <si>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</si>
  <si>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</si>
  <si>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</si>
  <si>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</si>
  <si>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</si>
  <si>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</si>
  <si>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</si>
  <si>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</si>
  <si>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</si>
  <si>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</si>
  <si>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</si>
  <si>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</si>
  <si>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</si>
  <si>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</si>
  <si>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</si>
  <si>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</si>
  <si>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</si>
  <si>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</si>
  <si>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</si>
  <si>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</si>
  <si>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</si>
  <si>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</si>
  <si>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</si>
  <si>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</si>
  <si>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</si>
  <si>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</si>
  <si>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</si>
  <si>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</si>
  <si>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</si>
  <si>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</si>
  <si>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</si>
  <si>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</si>
  <si>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</si>
  <si>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</si>
  <si>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</si>
  <si>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</si>
  <si>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</si>
  <si>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</si>
  <si>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</si>
  <si>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</si>
  <si>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</si>
  <si>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</si>
  <si>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</si>
  <si>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</si>
  <si>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</si>
  <si>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</si>
  <si>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</si>
  <si>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</si>
  <si>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</si>
  <si>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</si>
  <si>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</si>
  <si>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</si>
  <si>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</si>
  <si>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</si>
  <si>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</si>
  <si>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</si>
  <si>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</si>
  <si>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</si>
  <si>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</si>
  <si>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</si>
  <si>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</si>
  <si>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</si>
  <si>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</si>
  <si>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</si>
  <si>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</si>
  <si>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</si>
  <si>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</si>
  <si>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</si>
  <si>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</si>
  <si>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</si>
  <si>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</si>
  <si>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</si>
  <si>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</si>
  <si>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</si>
  <si>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</si>
  <si>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</si>
  <si>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</si>
  <si>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</si>
  <si>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</si>
  <si>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</si>
  <si>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</si>
  <si>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</si>
  <si>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</si>
  <si>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</si>
  <si>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</si>
  <si>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</si>
  <si>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</si>
  <si>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</si>
  <si>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</si>
  <si>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</si>
  <si>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</si>
  <si>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</si>
  <si>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</si>
  <si>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</si>
  <si>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</si>
  <si>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</si>
  <si>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</si>
  <si>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</si>
  <si>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</si>
  <si>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</si>
  <si>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</si>
  <si>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</si>
  <si>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</si>
  <si>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</si>
  <si>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</si>
  <si>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</si>
  <si>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</si>
  <si>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</si>
  <si>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</si>
  <si>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</si>
  <si>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</si>
  <si>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</si>
  <si>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</si>
  <si>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</si>
  <si>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</si>
  <si>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</si>
  <si>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</si>
  <si>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</si>
  <si>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</si>
  <si>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</si>
  <si>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</si>
  <si>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</si>
  <si>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</si>
  <si>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</si>
  <si>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</si>
  <si>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</si>
  <si>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</si>
  <si>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</si>
  <si>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</si>
  <si>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</si>
  <si>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</si>
  <si>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</si>
  <si>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</si>
  <si>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</si>
  <si>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</si>
  <si>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</si>
  <si>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</si>
  <si>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</si>
  <si>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</si>
  <si>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</si>
  <si>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</si>
  <si>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</si>
  <si>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</si>
  <si>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</si>
  <si>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</si>
  <si>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</si>
  <si>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</si>
  <si>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</si>
  <si>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</si>
  <si>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</si>
  <si>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</si>
  <si>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</si>
  <si>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</si>
  <si>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</si>
  <si>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</si>
  <si>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</si>
  <si>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</si>
  <si>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</si>
  <si>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</si>
  <si>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</si>
  <si>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</si>
  <si>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</si>
  <si>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</si>
  <si>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</si>
  <si>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</si>
  <si>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</si>
  <si>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</si>
  <si>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</si>
  <si>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</si>
  <si>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</si>
  <si>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</si>
  <si>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</si>
  <si>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</si>
  <si>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</si>
  <si>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</si>
  <si>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</si>
  <si>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</si>
  <si>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</si>
  <si>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</si>
  <si>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</si>
  <si>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</si>
  <si>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</si>
  <si>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</si>
  <si>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</si>
  <si>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</si>
  <si>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</si>
  <si>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</si>
  <si>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</si>
  <si>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</si>
  <si>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</si>
  <si>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</si>
  <si>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</si>
  <si>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</si>
  <si>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</si>
  <si>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</si>
  <si>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</si>
  <si>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</si>
  <si>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</si>
  <si>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</si>
  <si>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</si>
  <si>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</si>
  <si>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</si>
  <si>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</si>
  <si>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</si>
  <si>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</si>
  <si>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</si>
  <si>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</si>
  <si>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</si>
  <si>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</si>
  <si>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</si>
  <si>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</si>
  <si>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</si>
  <si>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</si>
  <si>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</si>
  <si>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</si>
  <si>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</si>
  <si>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</si>
  <si>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</si>
  <si>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</si>
  <si>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</si>
  <si>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</si>
  <si>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</si>
  <si>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</si>
  <si>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</si>
  <si>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</si>
  <si>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</si>
  <si>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</si>
  <si>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</si>
  <si>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</si>
  <si>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</si>
  <si>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</si>
  <si>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</si>
  <si>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</si>
  <si>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</si>
  <si>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</si>
  <si>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</si>
  <si>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</si>
  <si>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</si>
  <si>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</si>
  <si>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</si>
  <si>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</si>
  <si>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</si>
  <si>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</si>
  <si>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</si>
  <si>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</si>
  <si>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</si>
  <si>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</si>
  <si>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</si>
  <si>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</si>
  <si>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</si>
  <si>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</si>
  <si>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</si>
  <si>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</si>
  <si>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</si>
  <si>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</si>
  <si>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</si>
  <si>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</si>
  <si>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</si>
  <si>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</si>
  <si>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</si>
  <si>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</si>
  <si>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</si>
  <si>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</si>
  <si>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</si>
  <si>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</si>
  <si>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</si>
  <si>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</si>
  <si>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</si>
  <si>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</si>
  <si>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</si>
  <si>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</si>
  <si>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</si>
  <si>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</si>
  <si>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</si>
  <si>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</si>
  <si>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</si>
  <si>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</si>
  <si>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</si>
  <si>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</si>
  <si>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</si>
  <si>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</si>
  <si>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</si>
  <si>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</si>
  <si>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</si>
  <si>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</si>
  <si>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</si>
  <si>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</si>
  <si>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</si>
  <si>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</si>
  <si>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</si>
  <si>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</si>
  <si>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</si>
  <si>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</si>
  <si>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</si>
  <si>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</si>
  <si>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</si>
  <si>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</si>
  <si>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</si>
  <si>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</si>
  <si>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</si>
  <si>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</si>
  <si>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</si>
  <si>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</si>
  <si>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</si>
  <si>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</si>
  <si>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</si>
  <si>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</si>
  <si>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</si>
  <si>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</si>
  <si>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</si>
  <si>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</si>
  <si>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</si>
  <si>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</si>
  <si>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</si>
  <si>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</si>
  <si>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</si>
  <si>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</si>
  <si>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</si>
  <si>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</si>
  <si>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</si>
  <si>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</si>
  <si>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</si>
  <si>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</si>
  <si>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</si>
  <si>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</si>
  <si>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</si>
  <si>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</si>
  <si>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</si>
  <si>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</si>
  <si>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</si>
  <si>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</si>
  <si>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</si>
  <si>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</si>
  <si>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</si>
  <si>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</si>
  <si>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</si>
  <si>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</si>
  <si>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</si>
  <si>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</si>
  <si>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</si>
  <si>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</si>
  <si>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</si>
  <si>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</si>
  <si>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</si>
  <si>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</si>
  <si>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</si>
  <si>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</si>
  <si>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</si>
  <si>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</si>
  <si>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</si>
  <si>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</si>
  <si>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</si>
  <si>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</si>
  <si>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</si>
  <si>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</si>
  <si>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</si>
  <si>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</si>
  <si>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</si>
  <si>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</si>
  <si>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</si>
  <si>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</si>
  <si>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</si>
  <si>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</si>
  <si>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</si>
  <si>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</si>
  <si>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</si>
  <si>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</si>
  <si>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</si>
  <si>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</si>
  <si>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</si>
  <si>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</si>
  <si>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</si>
  <si>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</si>
  <si>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</si>
  <si>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</si>
  <si>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</si>
  <si>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</si>
  <si>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</si>
  <si>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</si>
  <si>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</si>
  <si>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</si>
  <si>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</si>
  <si>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</si>
  <si>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</si>
  <si>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</si>
  <si>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</si>
  <si>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</si>
  <si>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</si>
  <si>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</si>
  <si>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</si>
  <si>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</si>
  <si>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</si>
  <si>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</si>
  <si>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</si>
  <si>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</si>
  <si>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</si>
  <si>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</si>
  <si>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</si>
  <si>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</si>
  <si>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</si>
  <si>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</si>
  <si>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</si>
  <si>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</si>
  <si>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</si>
  <si>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</si>
  <si>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</si>
  <si>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</si>
  <si>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</si>
  <si>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</si>
  <si>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</si>
  <si>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</si>
  <si>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</si>
  <si>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</si>
  <si>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</si>
  <si>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</si>
  <si>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</si>
  <si>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</si>
  <si>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</si>
  <si>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</si>
  <si>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</si>
  <si>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</si>
  <si>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</si>
  <si>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</si>
  <si>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</si>
  <si>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</si>
  <si>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</si>
  <si>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</si>
  <si>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</si>
  <si>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</si>
  <si>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</si>
  <si>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</si>
  <si>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</si>
  <si>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</si>
  <si>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</si>
  <si>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</si>
  <si>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</si>
  <si>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</si>
  <si>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</si>
  <si>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</si>
  <si>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</si>
  <si>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</si>
  <si>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</si>
  <si>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</si>
  <si>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</si>
  <si>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</si>
  <si>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</si>
  <si>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</si>
  <si>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</si>
  <si>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</si>
  <si>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</si>
  <si>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</si>
  <si>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</si>
  <si>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</si>
  <si>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</si>
  <si>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</si>
  <si>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</si>
  <si>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</si>
  <si>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</si>
  <si>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</si>
  <si>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</si>
  <si>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</si>
  <si>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</si>
  <si>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</si>
  <si>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</si>
  <si>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</si>
  <si>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</si>
  <si>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</si>
  <si>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</si>
  <si>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</si>
  <si>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</si>
  <si>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</si>
  <si>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</si>
  <si>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</si>
  <si>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</si>
  <si>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</si>
  <si>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</si>
  <si>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</si>
  <si>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</si>
  <si>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</si>
  <si>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</si>
  <si>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</si>
  <si>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</si>
  <si>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</si>
  <si>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</si>
  <si>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</si>
  <si>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</si>
  <si>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</si>
  <si>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</si>
  <si>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</si>
  <si>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</si>
  <si>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</si>
  <si>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</si>
  <si>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</si>
  <si>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</si>
  <si>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</si>
  <si>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</si>
  <si>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</si>
  <si>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</si>
  <si>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</si>
  <si>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</si>
  <si>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</si>
  <si>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</si>
  <si>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</si>
  <si>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</si>
  <si>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</si>
  <si>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</si>
  <si>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</si>
  <si>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</si>
  <si>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</si>
  <si>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</si>
  <si>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</si>
  <si>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</si>
  <si>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</si>
  <si>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</si>
  <si>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</si>
  <si>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</si>
  <si>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</si>
  <si>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</si>
  <si>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</si>
  <si>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</si>
  <si>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</si>
  <si>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</si>
  <si>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</si>
  <si>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</si>
  <si>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</si>
  <si>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</si>
  <si>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</si>
  <si>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</si>
  <si>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</si>
  <si>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</si>
  <si>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</si>
  <si>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</si>
  <si>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</si>
  <si>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</si>
  <si>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</si>
  <si>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</si>
  <si>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</si>
  <si>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</si>
  <si>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</si>
  <si>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</si>
  <si>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</si>
  <si>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</si>
  <si>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</si>
  <si>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</si>
  <si>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</si>
  <si>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</si>
  <si>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</si>
  <si>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</si>
  <si>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</si>
  <si>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</si>
  <si>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</si>
  <si>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</si>
  <si>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</si>
  <si>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</si>
  <si>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</si>
  <si>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</si>
  <si>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</si>
  <si>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</si>
  <si>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</si>
  <si>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</si>
  <si>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</si>
  <si>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</si>
  <si>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</si>
  <si>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</si>
  <si>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</si>
  <si>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</si>
  <si>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</si>
  <si>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</si>
  <si>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</si>
  <si>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</si>
  <si>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</si>
  <si>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</si>
  <si>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</si>
  <si>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</si>
  <si>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</si>
  <si>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</si>
  <si>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</si>
  <si>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</si>
  <si>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</si>
  <si>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</si>
  <si>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</si>
  <si>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</si>
  <si>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</si>
  <si>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</si>
  <si>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</si>
  <si>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</si>
  <si>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</si>
  <si>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</si>
  <si>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</si>
  <si>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</si>
  <si>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</si>
  <si>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</si>
  <si>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</si>
  <si>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</si>
  <si>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</si>
  <si>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</si>
  <si>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</si>
  <si>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</si>
  <si>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</si>
  <si>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</si>
  <si>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</si>
  <si>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</si>
  <si>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</si>
  <si>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</si>
  <si>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</si>
  <si>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</si>
  <si>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</si>
  <si>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</si>
  <si>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</si>
  <si>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</si>
  <si>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</si>
  <si>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</si>
  <si>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</si>
  <si>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</si>
  <si>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</si>
  <si>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</si>
  <si>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</si>
  <si>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</si>
  <si>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</si>
  <si>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</si>
  <si>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</si>
  <si>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</si>
  <si>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</si>
  <si>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</si>
  <si>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</si>
  <si>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</si>
  <si>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</si>
  <si>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</si>
  <si>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</si>
  <si>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</si>
  <si>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</si>
  <si>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</si>
  <si>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</si>
  <si>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</si>
  <si>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</si>
  <si>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</si>
  <si>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</si>
  <si>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</si>
  <si>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</si>
  <si>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</si>
  <si>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</si>
  <si>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</si>
  <si>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</si>
  <si>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</si>
  <si>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</si>
  <si>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</si>
  <si>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</si>
  <si>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</si>
  <si>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</si>
  <si>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</si>
  <si>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</si>
  <si>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</si>
  <si>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</si>
  <si>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</si>
  <si>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</si>
  <si>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</si>
  <si>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</si>
  <si>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</si>
  <si>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</si>
  <si>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</si>
  <si>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</si>
  <si>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</si>
  <si>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</si>
  <si>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</si>
  <si>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</si>
  <si>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</si>
  <si>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</si>
  <si>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</si>
  <si>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</si>
  <si>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</si>
  <si>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</si>
  <si>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</si>
  <si>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</si>
  <si>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</si>
  <si>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</si>
  <si>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</si>
  <si>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</si>
  <si>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</si>
  <si>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</si>
  <si>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</si>
  <si>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</si>
  <si>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</si>
  <si>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</si>
  <si>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</si>
  <si>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</si>
  <si>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</si>
  <si>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</si>
  <si>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</si>
  <si>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</si>
  <si>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</si>
  <si>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</si>
  <si>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</si>
  <si>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</si>
  <si>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</si>
  <si>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</si>
  <si>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</si>
  <si>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</si>
  <si>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</si>
  <si>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</si>
  <si>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</si>
  <si>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</si>
  <si>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</si>
  <si>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</si>
  <si>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</si>
  <si>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</si>
  <si>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</si>
  <si>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</si>
  <si>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</si>
  <si>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</si>
  <si>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</si>
  <si>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</si>
  <si>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</si>
  <si>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</si>
  <si>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</si>
  <si>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</si>
  <si>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</si>
  <si>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</si>
  <si>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</si>
  <si>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</si>
  <si>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</si>
  <si>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</si>
  <si>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</si>
  <si>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</si>
  <si>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</si>
  <si>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</si>
  <si>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</si>
  <si>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</si>
  <si>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</si>
  <si>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</si>
  <si>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</si>
  <si>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</si>
  <si>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</si>
  <si>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</si>
  <si>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</si>
  <si>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</si>
  <si>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</si>
  <si>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</si>
  <si>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</si>
  <si>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</si>
  <si>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</si>
  <si>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</si>
  <si>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</si>
  <si>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</si>
  <si>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</si>
  <si>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</si>
  <si>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</si>
  <si>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</si>
  <si>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</si>
  <si>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</si>
  <si>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</si>
  <si>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</si>
  <si>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</si>
  <si>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</si>
  <si>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</si>
  <si>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</si>
  <si>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</si>
  <si>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</si>
  <si>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</si>
  <si>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</si>
  <si>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</si>
  <si>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</si>
  <si>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</si>
  <si>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</si>
  <si>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</si>
  <si>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</si>
  <si>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</si>
  <si>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</si>
  <si>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</si>
  <si>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</si>
  <si>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</si>
  <si>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</si>
  <si>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</si>
  <si>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</si>
  <si>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</si>
  <si>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</si>
  <si>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</si>
  <si>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</si>
  <si>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</si>
  <si>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</si>
  <si>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</si>
  <si>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</si>
  <si>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</si>
  <si>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</si>
  <si>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</si>
  <si>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</si>
  <si>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</si>
  <si>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</si>
  <si>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</si>
  <si>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</si>
  <si>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</si>
  <si>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</si>
  <si>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</si>
  <si>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</si>
  <si>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</si>
  <si>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</si>
  <si>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</si>
  <si>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</si>
  <si>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</si>
  <si>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</si>
  <si>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</si>
  <si>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</si>
  <si>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</si>
  <si>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</si>
  <si>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</si>
  <si>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</si>
  <si>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</si>
  <si>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</si>
  <si>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</si>
  <si>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</si>
  <si>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</si>
  <si>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</si>
  <si>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</si>
  <si>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</si>
  <si>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</si>
  <si>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</si>
  <si>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</si>
  <si>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</si>
  <si>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</si>
  <si>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</si>
  <si>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</si>
  <si>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</si>
  <si>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</si>
  <si>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</si>
  <si>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</si>
  <si>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</si>
  <si>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</si>
  <si>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</si>
  <si>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</si>
  <si>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</si>
  <si>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</si>
  <si>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</si>
  <si>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</si>
  <si>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</si>
  <si>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</si>
  <si>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</si>
  <si>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</si>
  <si>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</si>
  <si>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</si>
  <si>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</si>
  <si>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</si>
  <si>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</si>
  <si>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</si>
  <si>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</si>
  <si>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</si>
  <si>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</si>
  <si>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</si>
  <si>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</si>
  <si>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</si>
  <si>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</si>
  <si>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</si>
  <si>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</si>
  <si>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</si>
  <si>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</si>
  <si>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</si>
  <si>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</si>
  <si>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</si>
  <si>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</si>
  <si>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</si>
  <si>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</si>
  <si>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</si>
  <si>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</si>
  <si>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</si>
  <si>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</si>
  <si>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</si>
  <si>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</si>
  <si>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</si>
  <si>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</si>
  <si>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</si>
  <si>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</si>
  <si>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</si>
  <si>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</si>
  <si>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</si>
  <si>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</si>
  <si>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</si>
  <si>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</si>
  <si>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</si>
  <si>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</si>
  <si>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</si>
  <si>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</si>
  <si>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</si>
  <si>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</si>
  <si>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</si>
  <si>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</si>
  <si>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</si>
  <si>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</si>
  <si>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</si>
  <si>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</si>
  <si>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</si>
  <si>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</si>
  <si>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</si>
  <si>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</si>
  <si>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</si>
  <si>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</si>
  <si>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</si>
  <si>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</si>
  <si>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</si>
  <si>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</si>
  <si>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</si>
  <si>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</si>
  <si>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</si>
  <si>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</si>
  <si>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</si>
  <si>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</si>
  <si>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</si>
  <si>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</si>
  <si>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</si>
  <si>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</si>
  <si>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</si>
  <si>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</si>
  <si>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</si>
  <si>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</si>
  <si>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</si>
  <si>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</si>
  <si>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</si>
  <si>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</si>
  <si>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</si>
  <si>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</si>
  <si>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</si>
  <si>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</si>
  <si>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</si>
  <si>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</si>
  <si>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</si>
  <si>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</si>
  <si>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</si>
  <si>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</si>
  <si>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</si>
  <si>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</si>
  <si>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</si>
  <si>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</si>
  <si>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</si>
  <si>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</si>
  <si>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</si>
  <si>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</si>
  <si>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</si>
  <si>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</si>
  <si>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</si>
  <si>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</si>
  <si>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</si>
  <si>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</si>
  <si>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</si>
  <si>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</si>
  <si>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</si>
  <si>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</si>
  <si>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</si>
  <si>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</si>
  <si>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</si>
  <si>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</si>
  <si>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</si>
  <si>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</si>
  <si>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</si>
  <si>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</si>
  <si>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</si>
  <si>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</si>
  <si>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</si>
  <si>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</si>
  <si>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</si>
  <si>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</si>
  <si>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</si>
  <si>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</si>
  <si>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</si>
  <si>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</si>
  <si>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</si>
  <si>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</si>
  <si>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</si>
  <si>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</si>
  <si>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</si>
  <si>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</si>
  <si>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</si>
  <si>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</si>
  <si>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</si>
  <si>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</si>
  <si>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</si>
  <si>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</si>
  <si>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</si>
  <si>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</si>
  <si>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</si>
  <si>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</si>
  <si>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</si>
  <si>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</si>
  <si>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</si>
  <si>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</si>
  <si>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</si>
  <si>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</si>
  <si>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</si>
  <si>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</si>
  <si>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</si>
  <si>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</si>
  <si>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</si>
  <si>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</si>
  <si>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</si>
  <si>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</si>
  <si>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</si>
  <si>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</si>
  <si>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</si>
  <si>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</si>
  <si>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</si>
  <si>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</si>
  <si>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</si>
  <si>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</si>
  <si>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</si>
  <si>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</si>
  <si>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</si>
  <si>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</si>
  <si>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</si>
  <si>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</si>
  <si>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</si>
  <si>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</si>
  <si>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</si>
  <si>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</si>
  <si>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</si>
  <si>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</si>
  <si>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</si>
  <si>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</si>
  <si>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</si>
  <si>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</si>
  <si>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</si>
  <si>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</si>
  <si>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</si>
  <si>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</si>
  <si>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</si>
  <si>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</si>
  <si>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</si>
  <si>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</si>
  <si>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</si>
  <si>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</si>
  <si>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</si>
  <si>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</si>
  <si>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</si>
  <si>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</si>
  <si>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</si>
  <si>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</si>
  <si>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</si>
  <si>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</si>
  <si>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</si>
  <si>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</si>
  <si>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</si>
  <si>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</si>
  <si>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</si>
  <si>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</si>
  <si>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</si>
  <si>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</si>
  <si>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</si>
  <si>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</si>
  <si>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</si>
  <si>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</si>
  <si>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</si>
  <si>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</si>
  <si>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</si>
  <si>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</si>
  <si>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</si>
  <si>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</si>
  <si>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</si>
  <si>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</si>
  <si>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</si>
  <si>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</si>
  <si>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</si>
  <si>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</si>
  <si>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</si>
  <si>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</si>
  <si>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</si>
  <si>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</si>
  <si>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</si>
  <si>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</si>
  <si>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</si>
  <si>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</si>
  <si>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</si>
  <si>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</si>
  <si>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</si>
  <si>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</si>
  <si>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</si>
  <si>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</si>
  <si>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</si>
  <si>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</si>
  <si>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</si>
  <si>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</si>
  <si>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</si>
  <si>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</si>
  <si>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</si>
  <si>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</si>
  <si>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</si>
  <si>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</si>
  <si>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</si>
  <si>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</si>
  <si>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</si>
  <si>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</si>
  <si>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</si>
  <si>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</si>
  <si>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</si>
  <si>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</si>
  <si>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</si>
  <si>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</si>
  <si>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</si>
  <si>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</si>
  <si>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</si>
  <si>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</si>
  <si>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</si>
  <si>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</si>
  <si>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</si>
  <si>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</si>
  <si>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</si>
  <si>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</si>
  <si>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</si>
  <si>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</si>
  <si>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</si>
  <si>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</si>
  <si>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</si>
  <si>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</si>
  <si>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</si>
  <si>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</si>
  <si>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</si>
  <si>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</si>
  <si>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</si>
  <si>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</si>
  <si>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</si>
  <si>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</si>
  <si>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</si>
  <si>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</si>
  <si>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</si>
  <si>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</si>
  <si>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</si>
  <si>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</si>
  <si>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</si>
  <si>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</si>
  <si>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</si>
  <si>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</si>
  <si>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</si>
  <si>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</si>
  <si>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</si>
  <si>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</si>
  <si>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</si>
  <si>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</si>
  <si>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</si>
  <si>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</si>
  <si>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</si>
  <si>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</si>
  <si>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</si>
  <si>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</si>
  <si>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</si>
  <si>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</si>
  <si>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</si>
  <si>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</si>
  <si>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</si>
  <si>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</si>
  <si>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</si>
  <si>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</si>
  <si>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</si>
  <si>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</si>
  <si>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</si>
  <si>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</si>
  <si>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</si>
  <si>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</si>
  <si>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</si>
  <si>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</si>
  <si>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</si>
  <si>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</si>
  <si>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</si>
  <si>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</si>
  <si>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</si>
  <si>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</si>
  <si>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</si>
  <si>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</si>
  <si>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</si>
  <si>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</si>
  <si>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</si>
  <si>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</si>
  <si>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</si>
  <si>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</si>
  <si>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</si>
  <si>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</si>
  <si>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</si>
  <si>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</si>
  <si>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</si>
  <si>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</si>
  <si>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</si>
  <si>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</si>
  <si>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</si>
  <si>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</si>
  <si>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</si>
  <si>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</si>
  <si>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</si>
  <si>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</si>
  <si>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</si>
  <si>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</si>
  <si>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</si>
  <si>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</si>
  <si>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</si>
  <si>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</si>
  <si>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</si>
  <si>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</si>
  <si>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</si>
  <si>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</si>
  <si>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</si>
  <si>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</si>
  <si>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</si>
  <si>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</si>
  <si>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</si>
  <si>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</si>
  <si>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</si>
  <si>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</si>
  <si>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</si>
  <si>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</si>
  <si>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</si>
  <si>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</si>
  <si>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</si>
  <si>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</si>
  <si>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</si>
  <si>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</si>
  <si>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</si>
  <si>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</si>
  <si>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</si>
  <si>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</si>
  <si>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</si>
  <si>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</si>
  <si>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</si>
  <si>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</si>
  <si>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</si>
  <si>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</si>
  <si>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</si>
  <si>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</si>
  <si>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</si>
  <si>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</si>
  <si>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</si>
  <si>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</si>
  <si>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</si>
  <si>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</si>
  <si>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</si>
  <si>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</si>
  <si>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</si>
  <si>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</si>
  <si>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</si>
  <si>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</si>
  <si>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</si>
  <si>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</si>
  <si>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</si>
  <si>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</si>
  <si>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</si>
  <si>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</si>
  <si>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</si>
  <si>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</si>
  <si>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</si>
  <si>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</si>
  <si>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</si>
  <si>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</si>
  <si>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</si>
  <si>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</si>
  <si>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</si>
  <si>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</si>
  <si>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</si>
  <si>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</si>
  <si>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</si>
  <si>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</si>
  <si>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</si>
  <si>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</si>
  <si>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</si>
  <si>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</si>
  <si>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</si>
  <si>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</si>
  <si>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</si>
  <si>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</si>
  <si>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</si>
  <si>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</si>
  <si>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</si>
  <si>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</si>
  <si>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</si>
  <si>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</si>
  <si>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</si>
  <si>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</si>
  <si>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</si>
  <si>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</si>
  <si>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</si>
  <si>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</si>
  <si>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</si>
  <si>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</si>
  <si>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</si>
  <si>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</si>
  <si>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</si>
  <si>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</si>
  <si>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</si>
  <si>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</si>
  <si>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</si>
  <si>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</si>
  <si>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</si>
  <si>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</si>
  <si>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</si>
  <si>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</si>
  <si>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</si>
  <si>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</si>
  <si>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</si>
  <si>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</si>
  <si>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</si>
  <si>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</si>
  <si>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</si>
  <si>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</si>
  <si>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</si>
  <si>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</si>
  <si>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</si>
  <si>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</si>
  <si>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</si>
  <si>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</si>
  <si>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</si>
  <si>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</si>
  <si>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</si>
  <si>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</si>
  <si>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</si>
  <si>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</si>
  <si>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</si>
  <si>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</si>
  <si>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</si>
  <si>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</si>
  <si>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</si>
  <si>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</si>
  <si>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</si>
  <si>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</si>
  <si>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</si>
  <si>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</si>
  <si>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</si>
  <si>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</si>
  <si>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</si>
  <si>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</si>
  <si>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</si>
  <si>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</si>
  <si>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</si>
  <si>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</si>
  <si>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</si>
  <si>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</si>
  <si>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</si>
  <si>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</si>
  <si>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</si>
  <si>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</si>
  <si>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</si>
  <si>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</si>
  <si>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</si>
  <si>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</si>
  <si>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</si>
  <si>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</si>
  <si>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</si>
  <si>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</si>
  <si>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</si>
  <si>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</si>
  <si>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</si>
  <si>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</si>
  <si>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</si>
  <si>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</si>
  <si>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</si>
  <si>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</si>
  <si>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</si>
  <si>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</si>
  <si>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</si>
  <si>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</si>
  <si>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</si>
  <si>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</si>
  <si>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</si>
  <si>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</si>
  <si>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</si>
  <si>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</si>
  <si>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</si>
  <si>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</si>
  <si>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</si>
  <si>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</si>
  <si>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</si>
  <si>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</si>
  <si>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</si>
  <si>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</si>
  <si>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</si>
  <si>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</si>
  <si>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</si>
  <si>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</si>
  <si>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</si>
  <si>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</si>
  <si>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</si>
  <si>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</si>
  <si>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</si>
  <si>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</si>
  <si>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</si>
  <si>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</si>
  <si>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</si>
  <si>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</si>
  <si>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</si>
  <si>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</si>
  <si>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</si>
  <si>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</si>
  <si>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</si>
  <si>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</si>
  <si>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</si>
  <si>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</si>
  <si>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</si>
  <si>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</si>
  <si>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</si>
  <si>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</si>
  <si>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</si>
  <si>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</si>
  <si>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</si>
  <si>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</si>
  <si>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</si>
  <si>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</si>
  <si>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</si>
  <si>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</si>
  <si>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</si>
  <si>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</si>
  <si>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</si>
  <si>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</si>
  <si>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</si>
  <si>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</si>
  <si>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</si>
  <si>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</si>
  <si>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</si>
  <si>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</si>
  <si>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</si>
  <si>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</si>
  <si>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</si>
  <si>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</si>
  <si>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</si>
  <si>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</si>
  <si>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</si>
  <si>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</si>
  <si>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</si>
  <si>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</si>
  <si>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</si>
  <si>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</si>
  <si>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</si>
  <si>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</si>
  <si>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</si>
  <si>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</si>
  <si>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</si>
  <si>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</si>
  <si>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</si>
  <si>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</si>
  <si>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</si>
  <si>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</si>
  <si>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</si>
  <si>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</si>
  <si>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</si>
  <si>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</si>
  <si>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</si>
  <si>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</si>
  <si>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</si>
  <si>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</si>
  <si>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</si>
  <si>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</si>
  <si>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</si>
  <si>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</si>
  <si>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</si>
  <si>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</si>
  <si>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</si>
  <si>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</si>
  <si>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</si>
  <si>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</si>
  <si>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</si>
  <si>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</si>
  <si>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</si>
  <si>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</si>
  <si>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</si>
  <si>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</si>
  <si>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</si>
  <si>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</si>
  <si>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</si>
  <si>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</si>
  <si>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</si>
  <si>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</si>
  <si>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</si>
  <si>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</si>
  <si>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</si>
  <si>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</si>
  <si>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</si>
  <si>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</si>
  <si>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</si>
  <si>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</si>
  <si>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</si>
  <si>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</si>
  <si>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</si>
  <si>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</si>
  <si>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</si>
  <si>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</si>
  <si>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</si>
  <si>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</si>
  <si>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</si>
  <si>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</si>
  <si>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</si>
  <si>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</si>
  <si>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</si>
  <si>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</si>
  <si>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</si>
  <si>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</si>
  <si>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</si>
  <si>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</si>
  <si>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</si>
  <si>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</si>
  <si>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</si>
  <si>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</si>
  <si>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</si>
  <si>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</si>
  <si>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</si>
  <si>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</si>
  <si>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</si>
  <si>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</si>
  <si>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</si>
  <si>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</si>
  <si>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</si>
  <si>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</si>
  <si>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</si>
  <si>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</si>
  <si>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</si>
  <si>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</si>
  <si>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</si>
  <si>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</si>
  <si>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</si>
  <si>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</si>
  <si>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</si>
  <si>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</si>
  <si>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</si>
  <si>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</si>
  <si>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</si>
  <si>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</si>
  <si>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</si>
  <si>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</si>
  <si>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</si>
  <si>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</si>
  <si>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</si>
  <si>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</si>
  <si>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</si>
  <si>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</si>
  <si>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</si>
  <si>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</si>
  <si>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</si>
  <si>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</si>
  <si>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</si>
  <si>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</si>
  <si>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</si>
  <si>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</si>
  <si>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</si>
  <si>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</si>
  <si>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</si>
  <si>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</si>
  <si>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</si>
  <si>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</si>
  <si>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</si>
  <si>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</si>
  <si>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</si>
  <si>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</si>
  <si>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</si>
  <si>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</si>
  <si>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</si>
  <si>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</si>
  <si>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</si>
  <si>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</si>
  <si>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</si>
  <si>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</si>
  <si>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</si>
  <si>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</si>
  <si>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</si>
  <si>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</si>
  <si>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</si>
  <si>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</si>
  <si>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</si>
  <si>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</si>
  <si>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</si>
  <si>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</si>
  <si>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</si>
  <si>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</si>
  <si>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</si>
  <si>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</si>
  <si>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</si>
  <si>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</si>
  <si>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</si>
  <si>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</si>
  <si>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</si>
  <si>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</si>
  <si>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</si>
  <si>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</si>
  <si>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</si>
  <si>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</si>
  <si>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</si>
  <si>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</si>
  <si>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</si>
  <si>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</si>
  <si>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</si>
  <si>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</si>
  <si>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</si>
  <si>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</si>
  <si>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</si>
  <si>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</si>
  <si>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</si>
  <si>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</si>
  <si>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</si>
  <si>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</si>
  <si>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</si>
  <si>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</si>
  <si>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</si>
  <si>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</si>
  <si>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</si>
  <si>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</si>
  <si>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</si>
  <si>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</si>
  <si>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</si>
  <si>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</si>
  <si>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</si>
  <si>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</si>
  <si>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</si>
  <si>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</si>
  <si>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</si>
  <si>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</si>
  <si>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</si>
  <si>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</si>
  <si>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</si>
  <si>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</si>
  <si>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</si>
  <si>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</si>
  <si>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</si>
  <si>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</si>
  <si>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</si>
  <si>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</si>
  <si>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</si>
  <si>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</si>
  <si>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</si>
  <si>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</si>
  <si>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</si>
  <si>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</si>
  <si>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</si>
  <si>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</si>
  <si>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</si>
  <si>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</si>
  <si>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</si>
  <si>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</si>
  <si>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</si>
  <si>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</si>
  <si>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</si>
  <si>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</si>
  <si>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</si>
  <si>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</si>
  <si>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</si>
  <si>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</si>
  <si>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</si>
  <si>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</si>
  <si>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</si>
  <si>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</si>
  <si>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</si>
  <si>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</si>
  <si>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</si>
  <si>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</si>
  <si>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</si>
  <si>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</si>
  <si>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</si>
  <si>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</si>
  <si>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</si>
  <si>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</si>
  <si>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</si>
  <si>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</si>
  <si>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</si>
  <si>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</si>
  <si>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</si>
  <si>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</si>
  <si>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</si>
  <si>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</si>
  <si>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</si>
  <si>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</si>
  <si>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</si>
  <si>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</si>
  <si>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</si>
  <si>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</si>
  <si>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</si>
  <si>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</si>
  <si>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</si>
  <si>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</si>
  <si>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</si>
  <si>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</si>
  <si>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</si>
  <si>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</si>
  <si>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</si>
  <si>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</si>
  <si>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</si>
  <si>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</si>
  <si>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</si>
  <si>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</si>
  <si>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</si>
  <si>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</si>
  <si>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</si>
  <si>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</si>
  <si>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</si>
  <si>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</si>
  <si>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</si>
  <si>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</si>
  <si>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</si>
  <si>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</si>
  <si>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</si>
  <si>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</si>
  <si>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</si>
  <si>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</si>
  <si>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</si>
  <si>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</si>
  <si>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</si>
  <si>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</si>
  <si>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</si>
  <si>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</si>
  <si>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</si>
  <si>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</si>
  <si>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</si>
  <si>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</si>
  <si>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</si>
  <si>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</si>
  <si>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</si>
  <si>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</si>
  <si>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</si>
  <si>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</si>
  <si>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</si>
  <si>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</si>
  <si>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</si>
  <si>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</si>
  <si>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</si>
  <si>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</si>
  <si>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</si>
  <si>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</si>
  <si>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</si>
  <si>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</si>
  <si>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</si>
  <si>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</si>
  <si>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</si>
  <si>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</si>
  <si>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</si>
  <si>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</si>
  <si>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</si>
  <si>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</si>
  <si>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</si>
  <si>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</si>
  <si>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</si>
  <si>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</si>
  <si>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</si>
  <si>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</si>
  <si>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</si>
  <si>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</si>
  <si>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</si>
  <si>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</si>
  <si>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</si>
  <si>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</si>
  <si>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</si>
  <si>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</si>
  <si>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</si>
  <si>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</si>
  <si>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</si>
  <si>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</si>
  <si>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</si>
  <si>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</si>
  <si>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</si>
  <si>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</si>
  <si>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</si>
  <si>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</si>
  <si>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</si>
  <si>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</si>
  <si>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</si>
  <si>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</si>
  <si>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</si>
  <si>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</si>
  <si>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</si>
  <si>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</si>
  <si>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</si>
  <si>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</si>
  <si>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</si>
  <si>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</si>
  <si>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</si>
  <si>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</si>
  <si>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</si>
  <si>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</si>
  <si>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</si>
  <si>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</si>
  <si>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</si>
  <si>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</si>
  <si>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</si>
  <si>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</si>
  <si>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</si>
  <si>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</si>
  <si>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</si>
  <si>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</si>
  <si>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</si>
  <si>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</si>
  <si>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</si>
  <si>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</si>
  <si>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</si>
  <si>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</si>
  <si>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</si>
  <si>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</si>
  <si>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</si>
  <si>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</si>
  <si>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</si>
  <si>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</si>
  <si>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</si>
  <si>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</si>
  <si>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</si>
  <si>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</si>
  <si>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</si>
  <si>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</si>
  <si>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</si>
  <si>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</si>
  <si>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</si>
  <si>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</si>
  <si>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</si>
  <si>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</si>
  <si>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</si>
  <si>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</si>
  <si>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</si>
  <si>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</si>
  <si>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</si>
  <si>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</si>
  <si>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</si>
  <si>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</si>
  <si>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</si>
  <si>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</si>
  <si>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</si>
  <si>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</si>
  <si>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</si>
  <si>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</si>
  <si>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</si>
  <si>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</si>
  <si>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</si>
  <si>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</si>
  <si>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</si>
  <si>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</si>
  <si>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</si>
  <si>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</si>
  <si>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</si>
  <si>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</si>
  <si>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</si>
  <si>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</si>
  <si>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</si>
  <si>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</si>
  <si>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</si>
  <si>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</si>
  <si>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</si>
  <si>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</si>
  <si>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</si>
  <si>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</si>
  <si>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</si>
  <si>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</si>
  <si>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</si>
  <si>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</si>
  <si>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</si>
  <si>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</si>
  <si>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</si>
  <si>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</si>
  <si>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</si>
  <si>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</si>
  <si>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</si>
  <si>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</si>
  <si>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</si>
  <si>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</si>
  <si>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</si>
  <si>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</si>
  <si>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</si>
  <si>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</si>
  <si>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</si>
  <si>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</si>
  <si>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</si>
  <si>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</si>
  <si>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</si>
  <si>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</si>
  <si>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</si>
  <si>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</si>
  <si>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</si>
  <si>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</si>
  <si>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</si>
  <si>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</si>
  <si>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</si>
  <si>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</si>
  <si>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</si>
  <si>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</si>
  <si>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</si>
  <si>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</si>
  <si>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</si>
  <si>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</si>
  <si>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</si>
  <si>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</si>
  <si>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</si>
  <si>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</si>
  <si>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</si>
  <si>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</si>
  <si>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</si>
  <si>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</si>
  <si>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</si>
  <si>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</si>
  <si>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</si>
  <si>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</si>
  <si>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</si>
  <si>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</si>
  <si>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</si>
  <si>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</si>
  <si>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</si>
  <si>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</si>
  <si>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</si>
  <si>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</si>
  <si>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</si>
  <si>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</si>
  <si>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</si>
  <si>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</si>
  <si>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</si>
  <si>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</si>
  <si>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</si>
  <si>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</si>
  <si>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</si>
  <si>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</si>
  <si>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</si>
  <si>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</si>
  <si>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</si>
  <si>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</si>
  <si>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</si>
  <si>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</si>
  <si>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</si>
  <si>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</si>
  <si>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</si>
  <si>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</si>
  <si>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</si>
  <si>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</si>
  <si>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</si>
  <si>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</si>
  <si>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</si>
  <si>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</si>
  <si>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</si>
  <si>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</si>
  <si>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</si>
  <si>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</si>
  <si>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</si>
  <si>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</si>
  <si>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</si>
  <si>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</si>
  <si>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</si>
  <si>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</si>
  <si>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</si>
  <si>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</si>
  <si>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</si>
  <si>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</si>
  <si>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</si>
  <si>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</si>
  <si>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</si>
  <si>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</si>
  <si>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</si>
  <si>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</si>
  <si>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</si>
  <si>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</si>
  <si>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</si>
  <si>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</si>
  <si>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</si>
  <si>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</si>
  <si>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</si>
  <si>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</si>
  <si>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</si>
  <si>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</si>
  <si>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</si>
  <si>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</si>
  <si>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</si>
  <si>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</si>
  <si>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</si>
  <si>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</si>
  <si>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</si>
  <si>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</si>
  <si>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</si>
  <si>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</si>
  <si>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</si>
  <si>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</si>
  <si>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</si>
  <si>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</si>
  <si>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</si>
  <si>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</si>
  <si>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</si>
  <si>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</si>
  <si>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</si>
  <si>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</si>
  <si>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</si>
  <si>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</si>
  <si>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</si>
  <si>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</si>
  <si>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</si>
  <si>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</si>
  <si>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</si>
  <si>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</si>
  <si>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</si>
  <si>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</si>
  <si>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</si>
  <si>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</si>
  <si>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</si>
  <si>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</si>
  <si>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</si>
  <si>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</si>
  <si>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</si>
  <si>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</si>
  <si>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</si>
  <si>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</si>
  <si>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</si>
  <si>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</si>
  <si>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</si>
  <si>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</si>
  <si>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</si>
  <si>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</si>
  <si>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</si>
  <si>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</si>
  <si>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</si>
  <si>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</si>
  <si>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</si>
  <si>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</si>
  <si>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</si>
  <si>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</si>
  <si>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</si>
  <si>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</si>
  <si>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</si>
  <si>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</si>
  <si>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</si>
  <si>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</si>
  <si>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</si>
  <si>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</si>
  <si>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</si>
  <si>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</si>
  <si>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</si>
  <si>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</si>
  <si>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</si>
  <si>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</si>
  <si>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</si>
  <si>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</si>
  <si>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</si>
  <si>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</si>
  <si>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</si>
  <si>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</si>
  <si>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</si>
  <si>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</si>
  <si>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</si>
  <si>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</si>
  <si>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</si>
  <si>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</si>
  <si>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</si>
  <si>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</si>
  <si>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</si>
  <si>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</si>
  <si>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</si>
  <si>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</si>
  <si>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</si>
  <si>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</si>
  <si>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</si>
  <si>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</si>
  <si>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</si>
  <si>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</si>
  <si>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</si>
  <si>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</si>
  <si>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</si>
  <si>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</si>
  <si>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</si>
  <si>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</si>
  <si>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</si>
  <si>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</si>
  <si>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</si>
  <si>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</si>
  <si>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</si>
  <si>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</si>
  <si>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</si>
  <si>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</si>
  <si>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</si>
  <si>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</si>
  <si>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</si>
  <si>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</si>
  <si>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</si>
  <si>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</si>
  <si>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</si>
  <si>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</si>
  <si>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</si>
  <si>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</si>
  <si>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</si>
  <si>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</si>
  <si>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</si>
  <si>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</si>
  <si>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</si>
  <si>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</si>
  <si>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</si>
  <si>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</si>
  <si>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</si>
  <si>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</si>
  <si>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</si>
  <si>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</si>
  <si>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</si>
  <si>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</si>
  <si>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</si>
  <si>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</si>
  <si>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</si>
  <si>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</si>
  <si>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</si>
  <si>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</si>
  <si>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</si>
  <si>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</si>
  <si>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</si>
  <si>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</si>
  <si>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</si>
  <si>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</si>
  <si>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</si>
  <si>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</si>
  <si>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</si>
  <si>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</si>
  <si>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</si>
  <si>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</si>
  <si>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</si>
  <si>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</si>
  <si>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</si>
  <si>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</si>
  <si>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</si>
  <si>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</si>
  <si>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</si>
  <si>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</si>
  <si>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</si>
  <si>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</si>
  <si>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</si>
  <si>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</si>
  <si>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</si>
  <si>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</si>
  <si>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</si>
  <si>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</si>
  <si>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</si>
  <si>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</si>
  <si>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</si>
  <si>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</si>
  <si>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</si>
  <si>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</si>
  <si>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</si>
  <si>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</si>
  <si>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</si>
  <si>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</si>
  <si>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</si>
  <si>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</si>
  <si>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</si>
  <si>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</si>
  <si>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</si>
  <si>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</si>
  <si>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</si>
  <si>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</si>
  <si>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</si>
  <si>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</si>
  <si>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</si>
  <si>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</si>
  <si>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</si>
  <si>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</si>
  <si>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</si>
  <si>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</si>
  <si>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</si>
  <si>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</si>
  <si>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</si>
  <si>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</si>
  <si>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</si>
  <si>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</si>
  <si>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</si>
  <si>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</si>
  <si>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</si>
  <si>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</si>
  <si>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</si>
  <si>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</si>
  <si>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</si>
  <si>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</si>
  <si>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</si>
  <si>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</si>
  <si>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</si>
  <si>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</si>
  <si>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</si>
  <si>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</si>
  <si>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</si>
  <si>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</si>
  <si>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</si>
  <si>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</si>
  <si>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</si>
  <si>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</si>
  <si>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</si>
  <si>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</si>
  <si>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</si>
  <si>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</si>
  <si>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</si>
  <si>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</si>
  <si>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</si>
  <si>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</si>
  <si>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</si>
  <si>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</si>
  <si>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</si>
  <si>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</si>
  <si>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</si>
  <si>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</si>
  <si>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</si>
  <si>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</si>
  <si>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</si>
  <si>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</si>
  <si>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</si>
  <si>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</si>
  <si>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</si>
  <si>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</si>
  <si>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</si>
  <si>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</si>
  <si>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</si>
  <si>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</si>
  <si>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</si>
  <si>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</si>
  <si>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</si>
  <si>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</si>
  <si>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</si>
  <si>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</si>
  <si>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</si>
  <si>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</si>
  <si>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</si>
  <si>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</si>
  <si>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</si>
  <si>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</si>
  <si>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</si>
  <si>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</si>
  <si>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</si>
  <si>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</si>
  <si>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</si>
  <si>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</si>
  <si>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</si>
  <si>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</si>
  <si>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</si>
  <si>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</si>
  <si>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</si>
  <si>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</si>
  <si>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</si>
  <si>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</si>
  <si>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</si>
  <si>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</si>
  <si>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</si>
  <si>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</si>
  <si>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</si>
  <si>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</si>
  <si>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</si>
  <si>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</si>
  <si>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</si>
  <si>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</si>
  <si>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</si>
  <si>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</si>
  <si>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</si>
  <si>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</si>
  <si>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</si>
  <si>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</si>
  <si>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</si>
  <si>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</si>
  <si>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</si>
  <si>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</si>
  <si>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</si>
  <si>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</si>
  <si>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</si>
  <si>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</si>
  <si>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</si>
  <si>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</si>
  <si>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</si>
  <si>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</si>
  <si>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</si>
  <si>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</si>
  <si>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</si>
  <si>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</si>
  <si>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</si>
  <si>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</si>
  <si>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</si>
  <si>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</si>
  <si>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</si>
  <si>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</si>
  <si>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</si>
  <si>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</si>
  <si>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</si>
  <si>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</si>
  <si>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</si>
  <si>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</si>
  <si>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</si>
  <si>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</si>
  <si>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</si>
  <si>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</si>
  <si>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</si>
  <si>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</si>
  <si>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</si>
  <si>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</si>
  <si>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</si>
  <si>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</si>
  <si>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</si>
  <si>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</si>
  <si>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</si>
  <si>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</si>
  <si>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</si>
  <si>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</si>
  <si>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</si>
  <si>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</si>
  <si>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</si>
  <si>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</si>
  <si>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</si>
  <si>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</si>
  <si>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</si>
  <si>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</si>
  <si>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</si>
  <si>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</si>
  <si>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</si>
  <si>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</si>
  <si>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</si>
  <si>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</si>
  <si>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</si>
  <si>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</si>
  <si>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</si>
  <si>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</si>
  <si>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</si>
  <si>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</si>
  <si>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</si>
  <si>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</si>
  <si>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</si>
  <si>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</si>
  <si>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</si>
  <si>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</si>
  <si>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</si>
  <si>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</si>
  <si>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</si>
  <si>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</si>
  <si>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</si>
  <si>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</si>
  <si>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</si>
  <si>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</si>
  <si>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</si>
  <si>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</si>
  <si>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</si>
  <si>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</si>
  <si>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</si>
  <si>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</si>
  <si>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</si>
  <si>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</si>
  <si>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</si>
  <si>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</si>
  <si>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</si>
  <si>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</si>
  <si>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</si>
  <si>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</si>
  <si>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</si>
  <si>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</si>
  <si>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</si>
  <si>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</si>
  <si>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</si>
  <si>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</si>
  <si>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</si>
  <si>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</si>
  <si>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</si>
  <si>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</si>
  <si>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</si>
  <si>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</si>
  <si>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</si>
  <si>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</si>
  <si>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</si>
  <si>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</si>
  <si>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</si>
  <si>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</si>
  <si>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</si>
  <si>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</si>
  <si>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</si>
  <si>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</si>
  <si>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</si>
  <si>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</si>
  <si>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</si>
  <si>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</si>
  <si>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</si>
  <si>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</si>
  <si>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</si>
  <si>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</si>
  <si>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</si>
  <si>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</si>
  <si>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</si>
  <si>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</si>
  <si>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</si>
  <si>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</si>
  <si>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</si>
  <si>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</si>
  <si>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</si>
  <si>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</si>
  <si>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</si>
  <si>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</si>
  <si>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</si>
  <si>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</si>
  <si>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</si>
  <si>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</si>
  <si>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</si>
  <si>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</si>
  <si>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</si>
  <si>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</si>
  <si>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</si>
  <si>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</si>
  <si>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</si>
  <si>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</si>
  <si>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</si>
  <si>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</si>
  <si>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</si>
  <si>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</si>
  <si>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</si>
  <si>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</si>
  <si>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</si>
  <si>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</si>
  <si>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</si>
  <si>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</si>
  <si>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</si>
  <si>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</si>
  <si>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</si>
  <si>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</si>
  <si>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</si>
  <si>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</si>
  <si>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</si>
  <si>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</si>
  <si>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</si>
  <si>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</si>
  <si>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</si>
  <si>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</si>
  <si>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</si>
  <si>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</si>
  <si>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</si>
  <si>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</si>
  <si>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</si>
  <si>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</si>
  <si>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</si>
  <si>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</si>
  <si>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</si>
  <si>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</si>
  <si>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</si>
  <si>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</si>
  <si>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</si>
  <si>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</si>
  <si>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</si>
  <si>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</si>
  <si>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</si>
  <si>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</si>
  <si>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</si>
  <si>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</si>
  <si>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</si>
  <si>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</si>
  <si>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</si>
  <si>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</si>
  <si>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</si>
  <si>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</si>
  <si>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</si>
  <si>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</si>
  <si>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</si>
  <si>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</si>
  <si>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</si>
  <si>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</si>
  <si>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</si>
  <si>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</si>
  <si>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</si>
  <si>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</si>
  <si>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</si>
  <si>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</si>
  <si>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</si>
  <si>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</si>
  <si>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</si>
  <si>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</si>
  <si>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</si>
  <si>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</si>
  <si>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</si>
  <si>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</si>
  <si>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</si>
  <si>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</si>
  <si>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</si>
  <si>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</si>
  <si>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</si>
  <si>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</si>
  <si>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</si>
  <si>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</si>
  <si>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</si>
  <si>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</si>
  <si>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</si>
  <si>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</si>
  <si>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</si>
  <si>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</si>
  <si>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</si>
  <si>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</si>
  <si>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</si>
  <si>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</si>
  <si>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</si>
  <si>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</si>
  <si>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</si>
  <si>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</si>
  <si>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</si>
  <si>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</si>
  <si>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</si>
  <si>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</si>
  <si>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</si>
  <si>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</si>
  <si>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</si>
  <si>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</si>
  <si>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</si>
  <si>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</si>
  <si>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</si>
  <si>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</si>
  <si>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</si>
  <si>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</si>
  <si>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</si>
  <si>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</si>
  <si>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</si>
  <si>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</si>
  <si>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</si>
  <si>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</si>
  <si>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</si>
  <si>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</si>
  <si>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</si>
  <si>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</si>
  <si>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</si>
  <si>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</si>
  <si>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</si>
  <si>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</si>
  <si>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</si>
  <si>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</si>
  <si>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</si>
  <si>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</si>
  <si>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</si>
  <si>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</si>
  <si>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</si>
  <si>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</si>
  <si>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</si>
  <si>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</si>
  <si>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</si>
  <si>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</si>
  <si>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</si>
  <si>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</si>
  <si>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</si>
  <si>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</si>
  <si>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</si>
  <si>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</si>
  <si>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</si>
  <si>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</si>
  <si>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</si>
  <si>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</si>
  <si>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</si>
  <si>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</si>
  <si>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</si>
  <si>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</si>
  <si>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</si>
  <si>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</si>
  <si>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</si>
  <si>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</si>
  <si>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</si>
  <si>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</si>
  <si>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</si>
  <si>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</si>
  <si>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</si>
  <si>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</si>
  <si>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</si>
  <si>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</si>
  <si>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</si>
  <si>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</si>
  <si>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</si>
  <si>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</si>
  <si>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</si>
  <si>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</si>
  <si>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</si>
  <si>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</si>
  <si>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</si>
  <si>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</si>
  <si>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</si>
  <si>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</si>
  <si>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</si>
  <si>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</si>
  <si>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</si>
  <si>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</si>
  <si>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</si>
  <si>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</si>
  <si>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</si>
  <si>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</si>
  <si>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</si>
  <si>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</si>
  <si>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</si>
  <si>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</si>
  <si>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</si>
  <si>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</si>
  <si>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</si>
  <si>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</si>
  <si>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</si>
  <si>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</si>
  <si>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</si>
  <si>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</si>
  <si>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</si>
  <si>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</si>
  <si>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</si>
  <si>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</si>
  <si>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</si>
  <si>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</si>
  <si>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</si>
  <si>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</si>
  <si>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</si>
  <si>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</si>
  <si>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</si>
  <si>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</si>
  <si>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</si>
  <si>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</si>
  <si>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</si>
  <si>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</si>
  <si>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</si>
  <si>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</si>
  <si>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</si>
  <si>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</si>
  <si>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</si>
  <si>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</si>
  <si>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</si>
  <si>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</si>
  <si>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</si>
  <si>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</si>
  <si>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</si>
  <si>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</si>
  <si>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</si>
  <si>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</si>
  <si>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</si>
  <si>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</si>
  <si>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</si>
  <si>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</si>
  <si>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</si>
  <si>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</si>
  <si>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</si>
  <si>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</si>
  <si>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</si>
  <si>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</si>
  <si>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</si>
  <si>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</si>
  <si>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</si>
  <si>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</si>
  <si>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</si>
  <si>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</si>
  <si>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</si>
  <si>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</si>
  <si>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</si>
  <si>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</si>
  <si>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</si>
  <si>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</si>
  <si>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</si>
  <si>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</si>
  <si>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</si>
  <si>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</si>
  <si>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</si>
  <si>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</si>
  <si>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</si>
  <si>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</si>
  <si>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</si>
  <si>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</si>
  <si>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</si>
  <si>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</si>
  <si>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</si>
  <si>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</si>
  <si>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</si>
  <si>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</si>
  <si>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</si>
  <si>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</si>
  <si>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</si>
  <si>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</si>
  <si>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</si>
  <si>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</si>
  <si>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</si>
  <si>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</si>
  <si>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</si>
  <si>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</si>
  <si>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</si>
  <si>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</si>
  <si>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</si>
  <si>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</si>
  <si>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</si>
  <si>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</si>
  <si>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</si>
  <si>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</si>
  <si>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</si>
  <si>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</si>
  <si>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</si>
  <si>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</si>
  <si>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</si>
  <si>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</si>
  <si>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</si>
  <si>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</si>
  <si>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</si>
  <si>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</si>
  <si>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</si>
  <si>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</si>
  <si>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</si>
  <si>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</si>
  <si>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</si>
  <si>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</si>
  <si>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</si>
  <si>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</si>
  <si>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</si>
  <si>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</si>
  <si>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</si>
  <si>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</si>
  <si>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</si>
  <si>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</si>
  <si>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</si>
  <si>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</si>
  <si>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</si>
  <si>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</si>
  <si>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</si>
  <si>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</si>
  <si>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</si>
  <si>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</si>
  <si>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</si>
  <si>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</si>
  <si>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</si>
  <si>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</si>
  <si>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</si>
  <si>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</si>
  <si>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</si>
  <si>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</si>
  <si>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</si>
  <si>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</si>
  <si>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</si>
  <si>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</si>
  <si>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</si>
  <si>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</si>
  <si>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</si>
  <si>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</si>
  <si>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</si>
  <si>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</si>
  <si>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</si>
  <si>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</si>
  <si>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</si>
  <si>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</si>
  <si>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</si>
  <si>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</si>
  <si>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</si>
  <si>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</si>
  <si>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</si>
  <si>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</si>
  <si>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</si>
  <si>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</si>
  <si>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</si>
  <si>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</si>
  <si>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</si>
  <si>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</si>
  <si>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</si>
  <si>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</si>
  <si>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</si>
  <si>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</si>
  <si>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</si>
  <si>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</si>
  <si>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</si>
  <si>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</si>
  <si>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</si>
  <si>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</si>
  <si>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</si>
  <si>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</si>
  <si>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</si>
  <si>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</si>
  <si>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</si>
  <si>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</si>
  <si>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</si>
  <si>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</si>
  <si>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</si>
  <si>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</si>
  <si>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</si>
  <si>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</si>
  <si>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</si>
  <si>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</si>
  <si>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</si>
  <si>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</si>
  <si>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</si>
  <si>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</si>
  <si>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</si>
  <si>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</si>
  <si>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</si>
  <si>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</si>
  <si>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</si>
  <si>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</si>
  <si>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</si>
  <si>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</si>
  <si>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</si>
  <si>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</si>
  <si>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</si>
  <si>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</si>
  <si>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</si>
  <si>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</si>
  <si>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</si>
  <si>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</si>
  <si>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</si>
  <si>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</si>
  <si>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</si>
  <si>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</si>
  <si>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</si>
  <si>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</si>
  <si>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</si>
  <si>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</si>
  <si>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</si>
  <si>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</si>
  <si>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</si>
  <si>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</si>
  <si>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</si>
  <si>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</si>
  <si>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</si>
  <si>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</si>
  <si>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</si>
  <si>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</si>
  <si>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</si>
  <si>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</si>
  <si>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</si>
  <si>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</si>
  <si>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</si>
  <si>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</si>
  <si>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</si>
  <si>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</si>
  <si>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</si>
  <si>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</si>
  <si>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</si>
  <si>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</si>
  <si>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</si>
  <si>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</si>
  <si>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</si>
  <si>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</si>
  <si>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</si>
  <si>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</si>
  <si>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</si>
  <si>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</si>
  <si>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</si>
  <si>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</si>
  <si>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</si>
  <si>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</si>
  <si>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</si>
  <si>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</si>
  <si>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</si>
  <si>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</si>
  <si>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</si>
  <si>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</si>
  <si>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</si>
  <si>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</si>
  <si>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</si>
  <si>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</si>
  <si>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</si>
  <si>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</si>
  <si>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</si>
  <si>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</si>
  <si>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</si>
  <si>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</si>
  <si>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</si>
  <si>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</si>
  <si>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</si>
  <si>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</si>
  <si>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</si>
  <si>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</si>
  <si>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</si>
  <si>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</si>
  <si>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</si>
  <si>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</si>
  <si>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</si>
  <si>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</si>
  <si>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</si>
  <si>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</si>
  <si>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</si>
  <si>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</si>
  <si>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</si>
  <si>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</si>
  <si>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</si>
  <si>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</si>
  <si>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</si>
  <si>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</si>
  <si>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</si>
  <si>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</si>
  <si>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</si>
  <si>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</si>
  <si>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</si>
  <si>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</si>
  <si>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</si>
  <si>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</si>
  <si>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</si>
  <si>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</si>
  <si>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</si>
  <si>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</si>
  <si>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</si>
  <si>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</si>
  <si>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</si>
  <si>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</si>
  <si>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</si>
  <si>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</si>
  <si>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</si>
  <si>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</si>
  <si>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</si>
  <si>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</si>
  <si>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</si>
  <si>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</si>
  <si>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</si>
  <si>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</si>
  <si>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</si>
  <si>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</si>
  <si>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</si>
  <si>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</si>
  <si>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</si>
  <si>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</si>
  <si>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</si>
  <si>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</si>
  <si>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</si>
  <si>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</si>
  <si>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</si>
  <si>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</si>
  <si>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</si>
  <si>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</si>
  <si>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</si>
  <si>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</si>
  <si>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</si>
  <si>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</si>
  <si>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</si>
  <si>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</si>
  <si>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</si>
  <si>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</si>
  <si>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</si>
  <si>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</si>
  <si>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</si>
  <si>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</si>
  <si>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</si>
  <si>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</si>
  <si>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</si>
  <si>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</si>
  <si>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</si>
  <si>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</si>
  <si>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</si>
  <si>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</si>
  <si>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</si>
  <si>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</si>
  <si>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</si>
  <si>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</si>
  <si>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</si>
  <si>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</si>
  <si>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</si>
  <si>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</si>
  <si>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</si>
  <si>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</si>
  <si>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</si>
  <si>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</si>
  <si>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</si>
  <si>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</si>
  <si>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</si>
  <si>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</si>
  <si>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</si>
  <si>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</si>
  <si>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</si>
  <si>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</si>
  <si>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</si>
  <si>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</si>
  <si>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</si>
  <si>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</si>
  <si>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</si>
  <si>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</si>
  <si>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</si>
  <si>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</si>
  <si>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</si>
  <si>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</si>
  <si>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</si>
  <si>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</si>
  <si>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</si>
  <si>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</si>
  <si>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</si>
  <si>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</si>
  <si>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</si>
  <si>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</si>
  <si>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</si>
  <si>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</si>
  <si>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</si>
  <si>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</si>
  <si>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</si>
  <si>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</si>
  <si>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</si>
  <si>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</si>
  <si>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</si>
  <si>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</si>
  <si>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</si>
  <si>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</si>
  <si>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</si>
  <si>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</si>
  <si>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</si>
  <si>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</si>
  <si>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</si>
  <si>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</si>
  <si>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</si>
  <si>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</si>
  <si>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</si>
  <si>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</si>
  <si>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</si>
  <si>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</si>
  <si>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</si>
  <si>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</si>
  <si>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</si>
  <si>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</si>
  <si>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</si>
  <si>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</si>
  <si>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</si>
  <si>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</si>
  <si>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</si>
  <si>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</si>
  <si>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</si>
  <si>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</si>
  <si>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</si>
  <si>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</si>
  <si>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</si>
  <si>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</si>
  <si>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</si>
  <si>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</si>
  <si>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</si>
  <si>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</si>
  <si>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</si>
  <si>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</si>
  <si>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</si>
  <si>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</si>
  <si>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</si>
  <si>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</si>
  <si>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</si>
  <si>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</si>
  <si>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</si>
  <si>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</si>
  <si>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</si>
  <si>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</si>
  <si>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</si>
  <si>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</si>
  <si>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</si>
  <si>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</si>
  <si>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</si>
  <si>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</si>
  <si>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</si>
  <si>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</si>
  <si>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</si>
  <si>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</si>
  <si>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</si>
  <si>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</si>
  <si>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</si>
  <si>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</si>
  <si>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</si>
  <si>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</si>
  <si>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</si>
  <si>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</si>
  <si>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</si>
  <si>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</si>
  <si>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</si>
  <si>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</si>
  <si>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</si>
  <si>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</si>
  <si>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</si>
  <si>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</si>
  <si>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</si>
  <si>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</si>
  <si>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</si>
  <si>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</si>
  <si>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</si>
  <si>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</si>
  <si>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</si>
  <si>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</si>
  <si>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</si>
  <si>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</si>
  <si>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</si>
  <si>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</si>
  <si>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</si>
  <si>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</si>
  <si>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</si>
  <si>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</si>
  <si>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</si>
  <si>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</si>
  <si>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</si>
  <si>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</si>
  <si>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</si>
  <si>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</si>
  <si>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</si>
  <si>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</si>
  <si>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</si>
  <si>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</si>
  <si>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</si>
  <si>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</si>
  <si>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</si>
  <si>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</si>
  <si>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</si>
  <si>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</si>
  <si>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</si>
  <si>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</si>
  <si>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</si>
  <si>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</si>
  <si>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</si>
  <si>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</si>
  <si>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</si>
  <si>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</si>
  <si>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</si>
  <si>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</si>
  <si>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</si>
  <si>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</si>
  <si>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</si>
  <si>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</si>
  <si>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</si>
  <si>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</si>
  <si>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</si>
  <si>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</si>
  <si>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</si>
  <si>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</si>
  <si>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</si>
  <si>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</si>
  <si>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</si>
  <si>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</si>
  <si>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</si>
  <si>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</si>
  <si>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</si>
  <si>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</si>
  <si>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</si>
  <si>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</si>
  <si>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</si>
  <si>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</si>
  <si>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</si>
  <si>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</si>
  <si>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</si>
  <si>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</si>
  <si>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</si>
  <si>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</si>
  <si>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</si>
  <si>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</si>
  <si>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</si>
  <si>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</si>
  <si>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</si>
  <si>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</si>
  <si>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</si>
  <si>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</si>
  <si>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</si>
  <si>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</si>
  <si>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</si>
  <si>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</si>
  <si>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</si>
  <si>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</si>
  <si>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</si>
  <si>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</si>
  <si>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</si>
  <si>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</si>
  <si>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</si>
  <si>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</si>
  <si>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</si>
  <si>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</si>
  <si>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</si>
  <si>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</si>
  <si>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</si>
  <si>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</si>
  <si>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</si>
  <si>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</si>
  <si>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</si>
  <si>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</si>
  <si>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</si>
  <si>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</si>
  <si>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</si>
  <si>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</si>
  <si>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</si>
  <si>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</si>
  <si>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</si>
  <si>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</si>
  <si>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</si>
  <si>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</si>
  <si>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</si>
  <si>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</si>
  <si>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</si>
  <si>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</si>
  <si>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</si>
  <si>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</si>
  <si>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</si>
  <si>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</si>
  <si>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</si>
  <si>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</si>
  <si>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</si>
  <si>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</si>
  <si>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</si>
  <si>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</si>
  <si>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</si>
  <si>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</si>
  <si>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</si>
  <si>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</si>
  <si>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</si>
  <si>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</si>
  <si>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</si>
  <si>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</si>
  <si>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</si>
  <si>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</si>
  <si>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</si>
  <si>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</si>
  <si>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</si>
  <si>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</si>
  <si>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</si>
  <si>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</si>
  <si>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</si>
  <si>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</si>
  <si>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</si>
  <si>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</si>
  <si>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</si>
  <si>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</si>
  <si>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</si>
  <si>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</si>
  <si>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</si>
  <si>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</si>
  <si>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</si>
  <si>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</si>
  <si>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</si>
  <si>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</si>
  <si>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</si>
  <si>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</si>
  <si>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</si>
  <si>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</si>
  <si>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</si>
  <si>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</si>
  <si>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</si>
  <si>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</si>
  <si>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</si>
  <si>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</si>
  <si>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</si>
  <si>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</si>
  <si>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</si>
  <si>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</si>
  <si>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</si>
  <si>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</si>
  <si>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</si>
  <si>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</si>
  <si>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</si>
  <si>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</si>
  <si>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</si>
  <si>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</si>
  <si>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</si>
  <si>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</si>
  <si>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</si>
  <si>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</si>
  <si>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</si>
  <si>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</si>
  <si>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</si>
  <si>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</si>
  <si>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</si>
  <si>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</si>
  <si>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</si>
  <si>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</si>
  <si>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</si>
  <si>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</si>
  <si>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</si>
  <si>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</si>
  <si>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</si>
  <si>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</si>
  <si>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</si>
  <si>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</si>
  <si>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</si>
  <si>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</si>
  <si>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</si>
  <si>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</si>
  <si>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</si>
  <si>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</si>
  <si>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</si>
  <si>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</si>
  <si>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</si>
  <si>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</si>
  <si>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</si>
  <si>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</si>
  <si>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</si>
  <si>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</si>
  <si>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</si>
  <si>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</si>
  <si>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</si>
  <si>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</si>
  <si>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</si>
  <si>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</si>
  <si>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</si>
  <si>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</si>
  <si>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</si>
  <si>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</si>
  <si>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</si>
  <si>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</si>
  <si>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</si>
  <si>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</si>
  <si>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</si>
  <si>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</si>
  <si>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</si>
  <si>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</si>
  <si>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</si>
  <si>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</si>
  <si>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</si>
  <si>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</si>
  <si>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</si>
  <si>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</si>
  <si>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</si>
  <si>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</si>
  <si>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</si>
  <si>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</si>
  <si>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</si>
  <si>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</si>
  <si>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</si>
  <si>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</si>
  <si>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</si>
  <si>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</si>
  <si>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</si>
  <si>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</si>
  <si>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</si>
  <si>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</si>
  <si>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</si>
  <si>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</si>
  <si>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</si>
  <si>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</si>
  <si>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</si>
  <si>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</si>
  <si>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</si>
  <si>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</si>
  <si>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</si>
  <si>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</si>
  <si>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</si>
  <si>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</si>
  <si>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</si>
  <si>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</si>
  <si>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</si>
  <si>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</si>
  <si>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</si>
  <si>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</si>
  <si>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</si>
  <si>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</si>
  <si>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</si>
  <si>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</si>
  <si>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</si>
  <si>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</si>
  <si>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</si>
  <si>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</si>
  <si>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</si>
  <si>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</si>
  <si>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</si>
  <si>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</si>
  <si>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</si>
  <si>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</si>
  <si>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</si>
  <si>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</si>
  <si>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</si>
  <si>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</si>
  <si>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</si>
  <si>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</si>
  <si>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</si>
  <si>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</si>
  <si>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</si>
  <si>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</si>
  <si>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</si>
  <si>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</si>
  <si>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</si>
  <si>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</si>
  <si>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</si>
  <si>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</si>
  <si>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</si>
  <si>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</si>
  <si>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</si>
  <si>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</si>
  <si>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</si>
  <si>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</si>
  <si>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</si>
  <si>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</si>
  <si>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</si>
  <si>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</si>
  <si>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</si>
  <si>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</si>
  <si>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</si>
  <si>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</si>
  <si>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</si>
  <si>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</si>
  <si>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</si>
  <si>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</si>
  <si>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</si>
  <si>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</si>
  <si>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</si>
  <si>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</si>
  <si>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</si>
  <si>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</si>
  <si>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</si>
  <si>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</si>
  <si>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</si>
  <si>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</si>
  <si>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</si>
  <si>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</si>
  <si>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</si>
  <si>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</si>
  <si>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</si>
  <si>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</si>
  <si>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</si>
  <si>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</si>
  <si>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</si>
  <si>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</si>
  <si>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</si>
  <si>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</si>
  <si>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</si>
  <si>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</si>
  <si>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</si>
  <si>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</si>
  <si>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</si>
  <si>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</si>
  <si>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</si>
  <si>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</si>
  <si>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</si>
  <si>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</si>
  <si>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</si>
  <si>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</si>
  <si>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</si>
  <si>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</si>
  <si>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</si>
  <si>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</si>
  <si>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</si>
  <si>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</si>
  <si>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</si>
  <si>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</si>
  <si>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</si>
  <si>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</si>
  <si>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</si>
  <si>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</si>
  <si>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</si>
  <si>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</si>
  <si>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</si>
  <si>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</si>
  <si>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</si>
  <si>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</si>
  <si>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</si>
  <si>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</si>
  <si>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</si>
  <si>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</si>
  <si>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</si>
  <si>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</si>
  <si>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</si>
  <si>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</si>
  <si>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</si>
  <si>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</si>
  <si>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</si>
  <si>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</si>
  <si>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</si>
  <si>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</si>
  <si>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</si>
  <si>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</si>
  <si>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</si>
  <si>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</si>
  <si>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</si>
  <si>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</si>
  <si>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</si>
  <si>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</si>
  <si>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</si>
  <si>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</si>
  <si>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</si>
  <si>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</si>
  <si>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</si>
  <si>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</si>
  <si>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</si>
  <si>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</si>
  <si>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</si>
  <si>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</si>
  <si>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</si>
  <si>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</si>
  <si>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</si>
  <si>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</si>
  <si>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</si>
  <si>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</si>
  <si>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</si>
  <si>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</si>
  <si>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</si>
  <si>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</si>
  <si>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</si>
  <si>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</si>
  <si>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</si>
  <si>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</si>
  <si>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</si>
  <si>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</si>
  <si>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</si>
  <si>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</si>
  <si>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</si>
  <si>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</si>
  <si>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</si>
  <si>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</si>
  <si>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</si>
  <si>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</si>
  <si>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</si>
  <si>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</si>
  <si>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</si>
  <si>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</si>
  <si>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</si>
  <si>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</si>
  <si>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</si>
  <si>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</si>
  <si>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</si>
  <si>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</si>
  <si>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</si>
  <si>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</si>
  <si>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</si>
  <si>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</si>
  <si>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</si>
  <si>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</si>
  <si>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</si>
  <si>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</si>
  <si>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</si>
  <si>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</si>
  <si>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</si>
  <si>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</si>
  <si>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</si>
  <si>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</si>
  <si>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</si>
  <si>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</si>
  <si>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</si>
  <si>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</si>
  <si>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</si>
  <si>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</si>
  <si>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</si>
  <si>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</si>
  <si>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</si>
  <si>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</si>
  <si>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</si>
  <si>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</si>
  <si>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</si>
  <si>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</si>
  <si>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</si>
  <si>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</si>
  <si>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</si>
  <si>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</si>
  <si>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</si>
  <si>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</si>
  <si>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</si>
  <si>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</si>
  <si>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</si>
  <si>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</si>
  <si>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</si>
  <si>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</si>
  <si>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</si>
  <si>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</si>
  <si>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</si>
  <si>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</si>
  <si>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</si>
  <si>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</si>
  <si>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</si>
  <si>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</si>
  <si>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</si>
  <si>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</si>
  <si>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</si>
  <si>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</si>
  <si>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</si>
  <si>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</si>
  <si>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</si>
  <si>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</si>
  <si>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</si>
  <si>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</si>
  <si>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</si>
  <si>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</si>
  <si>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</si>
  <si>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</si>
  <si>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</si>
  <si>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</si>
  <si>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</si>
  <si>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</si>
  <si>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</si>
  <si>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</si>
  <si>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</si>
  <si>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</si>
  <si>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</si>
  <si>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</si>
  <si>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</si>
  <si>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</si>
  <si>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</si>
  <si>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</si>
  <si>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</si>
  <si>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</si>
  <si>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</si>
  <si>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</si>
  <si>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</si>
  <si>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</si>
  <si>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</si>
  <si>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</si>
  <si>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</si>
  <si>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</si>
  <si>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</si>
  <si>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</si>
  <si>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</si>
  <si>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</si>
  <si>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</si>
  <si>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</si>
  <si>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</si>
  <si>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</si>
  <si>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</si>
  <si>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</si>
  <si>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</si>
  <si>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</si>
  <si>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</si>
  <si>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</si>
  <si>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</si>
  <si>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</si>
  <si>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</si>
  <si>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</si>
  <si>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</si>
  <si>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</si>
  <si>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</si>
  <si>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</si>
  <si>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</si>
  <si>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</si>
  <si>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</si>
  <si>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</si>
  <si>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</si>
  <si>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</si>
  <si>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</si>
  <si>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</si>
  <si>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</si>
  <si>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</si>
  <si>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</si>
  <si>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</si>
  <si>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</si>
  <si>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</si>
  <si>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</si>
  <si>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</si>
  <si>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</si>
  <si>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</si>
  <si>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</si>
  <si>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</si>
  <si>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</si>
  <si>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</si>
  <si>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</si>
  <si>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</si>
  <si>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</si>
  <si>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</si>
  <si>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</si>
  <si>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</si>
  <si>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</si>
  <si>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</si>
  <si>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</si>
  <si>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</si>
  <si>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</si>
  <si>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</si>
  <si>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</si>
  <si>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</si>
  <si>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</si>
  <si>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</si>
  <si>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</si>
  <si>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</si>
  <si>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</si>
  <si>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</si>
  <si>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</si>
  <si>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</si>
  <si>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</si>
  <si>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</si>
  <si>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</si>
  <si>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</si>
  <si>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</si>
  <si>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</si>
  <si>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</si>
  <si>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</si>
  <si>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</si>
  <si>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</si>
  <si>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</si>
  <si>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</si>
  <si>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</si>
  <si>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</si>
  <si>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</si>
  <si>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</si>
  <si>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</si>
  <si>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</si>
  <si>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</si>
  <si>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</si>
  <si>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</si>
  <si>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</si>
  <si>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</si>
  <si>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</si>
  <si>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</si>
  <si>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</si>
  <si>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</si>
  <si>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</si>
  <si>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</si>
  <si>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</si>
  <si>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</si>
  <si>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</si>
  <si>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</si>
  <si>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</si>
  <si>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</si>
  <si>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</si>
  <si>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</si>
  <si>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</si>
  <si>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</si>
  <si>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</si>
  <si>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</si>
  <si>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</si>
  <si>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</si>
  <si>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</si>
  <si>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</si>
  <si>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</si>
  <si>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</si>
  <si>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</si>
  <si>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</si>
  <si>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</si>
  <si>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</si>
  <si>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</si>
  <si>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</si>
  <si>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</si>
  <si>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</si>
  <si>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</si>
  <si>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</si>
  <si>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</si>
  <si>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</si>
  <si>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</si>
  <si>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</si>
  <si>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</si>
  <si>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</si>
  <si>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</si>
  <si>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</si>
  <si>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</si>
  <si>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</si>
  <si>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</si>
  <si>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</si>
  <si>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</si>
  <si>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</si>
  <si>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</si>
  <si>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</si>
  <si>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</si>
  <si>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</si>
  <si>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</si>
  <si>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</si>
  <si>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</si>
  <si>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</si>
  <si>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</si>
  <si>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</si>
  <si>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</si>
  <si>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</si>
  <si>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</si>
  <si>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</si>
  <si>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</si>
  <si>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</si>
  <si>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</si>
  <si>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</si>
  <si>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</si>
  <si>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</si>
  <si>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</si>
  <si>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</si>
  <si>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</si>
  <si>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</si>
  <si>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</si>
  <si>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</si>
  <si>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</si>
  <si>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</si>
  <si>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</si>
  <si>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</si>
  <si>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</si>
  <si>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</si>
  <si>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</si>
  <si>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</si>
  <si>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</si>
  <si>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</si>
  <si>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</si>
  <si>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</si>
  <si>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</si>
  <si>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</si>
  <si>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</si>
  <si>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</si>
  <si>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</si>
  <si>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</si>
  <si>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</si>
  <si>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</si>
  <si>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</si>
  <si>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</si>
  <si>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</si>
  <si>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</si>
  <si>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</si>
  <si>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</si>
  <si>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</si>
  <si>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</si>
  <si>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</si>
  <si>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</si>
  <si>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</si>
  <si>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</si>
  <si>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</si>
  <si>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</si>
  <si>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</si>
  <si>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</si>
  <si>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</si>
  <si>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</si>
  <si>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</si>
  <si>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</si>
  <si>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</si>
  <si>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</si>
  <si>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</si>
  <si>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</si>
  <si>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</si>
  <si>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</si>
  <si>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</si>
  <si>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</si>
  <si>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</si>
  <si>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</si>
  <si>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</si>
  <si>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</si>
  <si>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</si>
  <si>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</si>
  <si>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</si>
  <si>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</si>
  <si>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</si>
  <si>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</si>
  <si>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</si>
  <si>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</si>
  <si>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</si>
  <si>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</si>
  <si>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</si>
  <si>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</si>
  <si>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</si>
  <si>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</si>
  <si>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</si>
  <si>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</si>
  <si>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</si>
  <si>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</si>
  <si>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</si>
  <si>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</si>
  <si>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</si>
  <si>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</si>
  <si>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</si>
  <si>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</si>
  <si>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</si>
  <si>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</si>
  <si>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</si>
  <si>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</si>
  <si>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</si>
  <si>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</si>
  <si>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</si>
  <si>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</si>
  <si>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</si>
  <si>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</si>
  <si>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</si>
  <si>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</si>
  <si>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</si>
  <si>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</si>
  <si>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</si>
  <si>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</si>
  <si>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</si>
  <si>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</si>
  <si>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</si>
  <si>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</si>
  <si>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</si>
  <si>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</si>
  <si>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</si>
  <si>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</si>
  <si>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</si>
  <si>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</si>
  <si>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</si>
  <si>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</si>
  <si>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</si>
  <si>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</si>
  <si>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</si>
  <si>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</si>
  <si>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</si>
  <si>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</si>
  <si>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</si>
  <si>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</si>
  <si>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</si>
  <si>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</si>
  <si>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</si>
  <si>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</si>
  <si>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</si>
  <si>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</si>
  <si>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</si>
  <si>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</si>
  <si>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</si>
  <si>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</si>
  <si>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</si>
  <si>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</si>
  <si>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</si>
  <si>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</si>
  <si>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</si>
  <si>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</si>
  <si>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</si>
  <si>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</si>
  <si>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</si>
  <si>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</si>
  <si>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</si>
  <si>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</si>
  <si>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</si>
  <si>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</si>
  <si>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</si>
  <si>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</si>
  <si>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</si>
  <si>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</si>
  <si>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</si>
  <si>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</si>
  <si>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</si>
  <si>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</si>
  <si>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</si>
  <si>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</si>
  <si>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</si>
  <si>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</si>
  <si>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</si>
  <si>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</si>
  <si>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</si>
  <si>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</si>
  <si>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</si>
  <si>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</si>
  <si>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</si>
  <si>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</si>
  <si>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</si>
  <si>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</si>
  <si>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</si>
  <si>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</si>
  <si>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</si>
  <si>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</si>
  <si>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</si>
  <si>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</si>
  <si>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</si>
  <si>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</si>
  <si>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</si>
  <si>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</si>
  <si>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</si>
  <si>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</si>
  <si>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</si>
  <si>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</si>
  <si>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</si>
  <si>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</si>
  <si>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</si>
  <si>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</si>
  <si>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</si>
  <si>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</si>
  <si>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</si>
  <si>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</si>
  <si>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</si>
  <si>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</si>
  <si>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</si>
  <si>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</si>
  <si>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</si>
  <si>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</si>
  <si>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</si>
  <si>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</si>
  <si>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</si>
  <si>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</si>
  <si>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</si>
  <si>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</si>
  <si>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</si>
  <si>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</si>
  <si>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</si>
  <si>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</si>
  <si>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</si>
  <si>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</si>
  <si>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</si>
  <si>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</si>
  <si>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</si>
  <si>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</si>
  <si>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</si>
  <si>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</si>
  <si>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</si>
  <si>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</si>
  <si>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</si>
  <si>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</si>
  <si>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</si>
  <si>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</si>
  <si>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</si>
  <si>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</si>
  <si>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</si>
  <si>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</si>
  <si>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</si>
  <si>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</si>
  <si>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</si>
  <si>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</si>
  <si>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</si>
  <si>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</si>
  <si>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</si>
  <si>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</si>
  <si>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</si>
  <si>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</si>
  <si>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</si>
  <si>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</si>
  <si>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</si>
  <si>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</si>
  <si>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</si>
  <si>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</si>
  <si>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</si>
  <si>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</si>
  <si>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</si>
  <si>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</si>
  <si>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</si>
  <si>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</si>
  <si>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</si>
  <si>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</si>
  <si>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</si>
  <si>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</si>
  <si>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</si>
  <si>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</si>
  <si>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</si>
  <si>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</si>
  <si>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</si>
  <si>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</si>
  <si>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</si>
  <si>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</si>
  <si>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</si>
  <si>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</si>
  <si>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</si>
  <si>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</si>
  <si>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</si>
  <si>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</si>
  <si>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</si>
  <si>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</si>
  <si>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</si>
  <si>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</si>
  <si>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</si>
  <si>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</si>
  <si>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</si>
  <si>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</si>
  <si>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</si>
  <si>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</si>
  <si>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</si>
  <si>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</si>
  <si>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</si>
  <si>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</si>
  <si>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</si>
  <si>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</si>
  <si>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</si>
  <si>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</si>
  <si>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</si>
  <si>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</si>
  <si>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</si>
  <si>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</si>
  <si>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</si>
  <si>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</si>
  <si>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</si>
  <si>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</si>
  <si>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</si>
  <si>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</si>
  <si>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</si>
  <si>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</si>
  <si>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</si>
  <si>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</si>
  <si>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</si>
  <si>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</si>
  <si>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</si>
  <si>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</si>
  <si>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</si>
  <si>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</si>
  <si>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</si>
  <si>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</si>
  <si>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</si>
  <si>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</si>
  <si>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</si>
  <si>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</si>
  <si>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</si>
  <si>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</si>
  <si>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</si>
  <si>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</si>
  <si>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</si>
  <si>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</si>
  <si>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</si>
  <si>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</si>
  <si>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</si>
  <si>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</si>
  <si>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</si>
  <si>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</si>
  <si>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</si>
  <si>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</si>
  <si>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</si>
  <si>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</si>
  <si>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</si>
  <si>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</si>
  <si>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</si>
  <si>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</si>
  <si>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</si>
  <si>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</si>
  <si>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</si>
  <si>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</si>
  <si>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</si>
  <si>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</si>
  <si>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</si>
  <si>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</si>
  <si>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</si>
  <si>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</si>
  <si>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</si>
  <si>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</si>
  <si>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</si>
  <si>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</si>
  <si>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</si>
  <si>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</si>
  <si>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</si>
  <si>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</si>
  <si>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</si>
  <si>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</si>
  <si>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</si>
  <si>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</si>
  <si>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</si>
  <si>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</si>
  <si>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</si>
  <si>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</si>
  <si>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</si>
  <si>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</si>
  <si>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</si>
  <si>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</si>
  <si>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</si>
  <si>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</si>
  <si>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</si>
  <si>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</si>
  <si>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</si>
  <si>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</si>
  <si>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</si>
  <si>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</si>
  <si>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</si>
  <si>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</si>
  <si>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</si>
  <si>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</si>
  <si>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</si>
  <si>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</si>
  <si>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</si>
  <si>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</si>
  <si>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</si>
  <si>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</si>
  <si>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</si>
  <si>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</si>
  <si>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</si>
  <si>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</si>
  <si>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</si>
  <si>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</si>
  <si>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</si>
  <si>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</si>
  <si>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</si>
  <si>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</si>
  <si>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</si>
  <si>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</si>
  <si>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</si>
  <si>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</si>
  <si>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</si>
  <si>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</si>
  <si>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</si>
  <si>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</si>
  <si>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</si>
  <si>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</si>
  <si>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</si>
  <si>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</si>
  <si>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</si>
  <si>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</si>
  <si>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</si>
  <si>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</si>
  <si>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</si>
  <si>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</si>
  <si>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</si>
  <si>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</si>
  <si>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</si>
  <si>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</si>
  <si>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</si>
  <si>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</si>
  <si>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</si>
  <si>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</si>
  <si>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</si>
  <si>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</si>
  <si>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</si>
  <si>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</si>
  <si>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</si>
  <si>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</si>
  <si>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</si>
  <si>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</si>
  <si>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</si>
  <si>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</si>
  <si>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</si>
  <si>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</si>
  <si>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</si>
  <si>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</si>
  <si>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</si>
  <si>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</si>
  <si>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</si>
  <si>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</si>
  <si>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</si>
  <si>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</si>
  <si>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</si>
  <si>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</si>
  <si>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</si>
  <si>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</si>
  <si>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</si>
  <si>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</si>
  <si>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</si>
  <si>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</si>
  <si>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</si>
  <si>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</si>
  <si>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</si>
  <si>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</si>
  <si>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</si>
  <si>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</si>
  <si>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</si>
  <si>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</si>
  <si>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</si>
  <si>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</si>
  <si>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</si>
  <si>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</si>
  <si>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</si>
  <si>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</si>
  <si>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</si>
  <si>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</si>
  <si>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</si>
  <si>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</si>
  <si>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</si>
  <si>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</si>
  <si>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</si>
  <si>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</si>
  <si>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</si>
  <si>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</si>
  <si>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</si>
  <si>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</si>
  <si>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</si>
  <si>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</si>
  <si>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</si>
  <si>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</si>
  <si>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</si>
  <si>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</si>
  <si>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</si>
  <si>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</si>
  <si>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</si>
  <si>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</si>
  <si>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</si>
  <si>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</si>
  <si>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</si>
  <si>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</si>
  <si>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</si>
  <si>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</si>
  <si>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</si>
  <si>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</si>
  <si>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</si>
  <si>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</si>
  <si>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</si>
  <si>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</si>
  <si>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</si>
  <si>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</si>
  <si>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</si>
  <si>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</si>
  <si>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</si>
  <si>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</si>
  <si>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</si>
  <si>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</si>
  <si>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</si>
  <si>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</si>
  <si>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</si>
  <si>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</si>
  <si>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</si>
  <si>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</si>
  <si>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</si>
  <si>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</si>
  <si>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</si>
  <si>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</si>
  <si>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</si>
  <si>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</si>
  <si>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</si>
  <si>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</si>
  <si>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</si>
  <si>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</si>
  <si>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</si>
  <si>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</si>
  <si>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</si>
  <si>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</si>
  <si>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</si>
  <si>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</si>
  <si>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</si>
  <si>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</si>
  <si>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</si>
  <si>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</si>
  <si>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</si>
  <si>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</si>
  <si>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</si>
  <si>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</si>
  <si>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</si>
  <si>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</si>
  <si>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</si>
  <si>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</si>
  <si>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</si>
  <si>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</si>
  <si>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</si>
  <si>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</si>
  <si>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</si>
  <si>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</si>
  <si>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</si>
  <si>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</si>
  <si>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</si>
  <si>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</si>
  <si>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</si>
  <si>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</si>
  <si>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</si>
  <si>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</si>
  <si>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</si>
  <si>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</si>
  <si>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</si>
  <si>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</si>
  <si>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</si>
  <si>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</si>
  <si>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</si>
  <si>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</si>
  <si>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</si>
  <si>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</si>
  <si>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</si>
  <si>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</si>
  <si>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</si>
  <si>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</si>
  <si>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</si>
  <si>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</si>
  <si>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</si>
  <si>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</si>
  <si>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</si>
  <si>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</si>
  <si>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</si>
  <si>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</si>
  <si>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</si>
  <si>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</si>
  <si>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</si>
  <si>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</si>
  <si>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</si>
  <si>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</si>
  <si>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</si>
  <si>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</si>
  <si>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</si>
  <si>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</si>
  <si>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</si>
  <si>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</si>
  <si>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</si>
  <si>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</si>
  <si>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</si>
  <si>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</si>
  <si>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</si>
  <si>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</si>
  <si>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</si>
  <si>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</si>
  <si>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</si>
  <si>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</si>
  <si>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</si>
  <si>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</si>
  <si>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</si>
  <si>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</si>
  <si>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</si>
  <si>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</si>
  <si>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</si>
  <si>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</si>
  <si>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</si>
  <si>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</si>
  <si>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</si>
  <si>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</si>
  <si>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</si>
  <si>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</si>
  <si>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</si>
  <si>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</si>
  <si>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</si>
  <si>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</si>
  <si>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</si>
  <si>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</si>
  <si>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</si>
  <si>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</si>
  <si>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</si>
  <si>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</si>
  <si>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</si>
  <si>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</si>
  <si>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</si>
  <si>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</si>
  <si>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</si>
  <si>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</si>
  <si>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</si>
  <si>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</si>
  <si>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</si>
  <si>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</si>
  <si>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</si>
  <si>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</si>
  <si>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</si>
  <si>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</si>
  <si>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</si>
  <si>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</si>
  <si>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</si>
  <si>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</si>
  <si>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</si>
  <si>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</si>
  <si>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</si>
  <si>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</si>
  <si>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</si>
  <si>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</si>
  <si>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</si>
  <si>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</si>
  <si>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</si>
  <si>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</si>
  <si>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</si>
  <si>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</si>
  <si>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</si>
  <si>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</si>
  <si>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</si>
  <si>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</si>
  <si>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</si>
  <si>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</si>
  <si>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</si>
  <si>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</si>
  <si>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</si>
  <si>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</si>
  <si>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</si>
  <si>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</si>
  <si>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</si>
  <si>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</si>
  <si>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</si>
  <si>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</si>
  <si>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</si>
  <si>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</si>
  <si>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</si>
  <si>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</si>
  <si>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</si>
  <si>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</si>
  <si>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</si>
  <si>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</si>
  <si>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</si>
  <si>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</si>
  <si>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</si>
  <si>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</si>
  <si>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</si>
  <si>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</si>
  <si>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</si>
  <si>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</si>
  <si>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</si>
  <si>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</si>
  <si>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</si>
  <si>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</si>
  <si>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</si>
  <si>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</si>
  <si>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</si>
  <si>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</si>
  <si>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</si>
  <si>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</si>
  <si>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</si>
  <si>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</si>
  <si>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</si>
  <si>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</si>
  <si>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</si>
  <si>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</si>
  <si>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</si>
  <si>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</si>
  <si>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</si>
  <si>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</si>
  <si>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</si>
  <si>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</si>
  <si>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</si>
  <si>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</si>
  <si>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</si>
  <si>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</si>
  <si>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</si>
  <si>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</si>
  <si>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</si>
  <si>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</si>
  <si>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</si>
  <si>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</si>
  <si>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</si>
  <si>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</si>
  <si>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</si>
  <si>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</si>
  <si>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</si>
  <si>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</si>
  <si>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</si>
  <si>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</si>
  <si>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</si>
  <si>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</si>
  <si>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</si>
  <si>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</si>
  <si>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</si>
  <si>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</si>
  <si>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</si>
  <si>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</si>
  <si>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</si>
  <si>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</si>
  <si>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</si>
  <si>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</si>
  <si>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</si>
  <si>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</si>
  <si>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</si>
  <si>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</si>
  <si>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</si>
  <si>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</si>
  <si>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</si>
  <si>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</si>
  <si>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</si>
  <si>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</si>
  <si>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</si>
  <si>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</si>
  <si>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</si>
  <si>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</si>
  <si>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</si>
  <si>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</si>
  <si>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</si>
  <si>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</si>
  <si>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</si>
  <si>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</si>
  <si>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</si>
  <si>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</si>
  <si>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</si>
  <si>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</si>
  <si>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</si>
  <si>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</si>
  <si>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</si>
  <si>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</si>
  <si>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</si>
  <si>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</si>
  <si>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</si>
  <si>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</si>
  <si>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</si>
  <si>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</si>
  <si>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</si>
  <si>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</si>
  <si>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</si>
  <si>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</si>
  <si>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</si>
  <si>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</si>
  <si>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</si>
  <si>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</si>
  <si>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</si>
  <si>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</si>
  <si>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</si>
  <si>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</si>
  <si>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</si>
  <si>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</si>
  <si>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</si>
  <si>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</si>
  <si>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</si>
  <si>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</si>
  <si>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</si>
  <si>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</si>
  <si>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</si>
  <si>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</si>
  <si>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</si>
  <si>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</si>
  <si>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</si>
  <si>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</si>
  <si>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</si>
  <si>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</si>
  <si>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</si>
  <si>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</si>
  <si>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</si>
  <si>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</si>
  <si>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</si>
  <si>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</si>
  <si>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</si>
  <si>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</si>
  <si>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</si>
  <si>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</si>
  <si>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</si>
  <si>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</si>
  <si>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</si>
  <si>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</si>
  <si>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</si>
  <si>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</si>
  <si>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</si>
  <si>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</si>
  <si>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</si>
  <si>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</si>
  <si>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</si>
  <si>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</si>
  <si>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</si>
  <si>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</si>
  <si>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</si>
  <si>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</si>
  <si>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</si>
  <si>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</si>
  <si>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</si>
  <si>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</si>
  <si>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</si>
  <si>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</si>
  <si>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</si>
  <si>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</si>
  <si>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</si>
  <si>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</si>
  <si>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</si>
  <si>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</si>
  <si>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</si>
  <si>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</si>
  <si>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</si>
  <si>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</si>
  <si>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</si>
  <si>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</si>
  <si>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</si>
  <si>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</si>
  <si>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</si>
  <si>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</si>
  <si>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</si>
  <si>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</si>
  <si>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</si>
  <si>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</si>
  <si>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</si>
  <si>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</si>
  <si>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</si>
  <si>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</si>
  <si>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</si>
  <si>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</si>
  <si>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</si>
  <si>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</si>
  <si>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</si>
  <si>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</si>
  <si>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</si>
  <si>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</si>
  <si>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</si>
  <si>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</si>
  <si>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</si>
  <si>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</si>
  <si>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</si>
  <si>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</si>
  <si>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</si>
  <si>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</si>
  <si>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</si>
  <si>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</si>
  <si>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</si>
  <si>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</si>
  <si>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</si>
  <si>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</si>
  <si>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</si>
  <si>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</si>
  <si>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</si>
  <si>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</si>
  <si>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</si>
  <si>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</si>
  <si>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</si>
  <si>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</si>
  <si>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</si>
  <si>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</si>
  <si>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</si>
  <si>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</si>
  <si>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</si>
  <si>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</si>
  <si>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</si>
  <si>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</si>
  <si>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</si>
  <si>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</si>
  <si>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</si>
  <si>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</si>
  <si>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</si>
  <si>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</si>
  <si>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</si>
  <si>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</si>
  <si>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</si>
  <si>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</si>
  <si>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</si>
  <si>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</si>
  <si>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</si>
  <si>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</si>
  <si>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</si>
  <si>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</si>
  <si>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</si>
  <si>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</si>
  <si>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</si>
  <si>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</si>
  <si>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</si>
  <si>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</si>
  <si>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</si>
  <si>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</si>
  <si>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</si>
  <si>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</si>
  <si>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</si>
  <si>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</si>
  <si>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</si>
  <si>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</si>
  <si>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</si>
  <si>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</si>
  <si>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</si>
  <si>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</si>
  <si>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</si>
  <si>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</si>
  <si>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</si>
  <si>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</si>
  <si>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</si>
  <si>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</si>
  <si>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</si>
  <si>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</si>
  <si>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</si>
  <si>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</si>
  <si>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</si>
  <si>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</si>
  <si>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</si>
  <si>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</si>
  <si>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</si>
  <si>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</si>
  <si>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</si>
  <si>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</si>
  <si>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</si>
  <si>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</si>
  <si>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</si>
  <si>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</si>
  <si>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</si>
  <si>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</si>
  <si>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</si>
  <si>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</si>
  <si>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</si>
  <si>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</si>
  <si>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</si>
  <si>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</si>
  <si>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</si>
  <si>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</si>
  <si>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</si>
  <si>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</si>
  <si>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</si>
  <si>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</si>
  <si>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</si>
  <si>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</si>
  <si>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</si>
  <si>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</si>
  <si>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</si>
  <si>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</si>
  <si>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</si>
  <si>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</si>
  <si>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</si>
  <si>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</si>
  <si>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</si>
  <si>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</si>
  <si>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</si>
  <si>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</si>
  <si>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</si>
  <si>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</si>
  <si>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</si>
  <si>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</si>
  <si>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</si>
  <si>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</si>
  <si>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</si>
  <si>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</si>
  <si>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</si>
  <si>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</si>
  <si>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</si>
  <si>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</si>
  <si>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</si>
  <si>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</si>
  <si>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</si>
  <si>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</si>
  <si>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</si>
  <si>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</si>
  <si>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</si>
  <si>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</si>
  <si>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</si>
  <si>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</si>
  <si>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</si>
  <si>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</si>
  <si>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</si>
  <si>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</si>
  <si>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</si>
  <si>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</si>
  <si>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</si>
  <si>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</si>
  <si>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</si>
  <si>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</si>
  <si>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</si>
  <si>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</si>
  <si>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</si>
  <si>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</si>
  <si>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</si>
  <si>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</si>
  <si>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</si>
  <si>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</si>
  <si>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</si>
  <si>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</si>
  <si>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</si>
  <si>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</si>
  <si>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</si>
  <si>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</si>
  <si>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</si>
  <si>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</si>
  <si>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</si>
  <si>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</si>
  <si>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</si>
  <si>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</si>
  <si>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</si>
  <si>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</si>
  <si>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</si>
  <si>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</si>
  <si>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</si>
  <si>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</si>
  <si>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</si>
  <si>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</si>
  <si>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</si>
  <si>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</si>
  <si>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</si>
  <si>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</si>
  <si>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</si>
  <si>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</si>
  <si>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</si>
  <si>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</si>
  <si>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</si>
  <si>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</si>
  <si>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</si>
  <si>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</si>
  <si>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</si>
  <si>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</si>
  <si>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</si>
  <si>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</si>
  <si>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</si>
  <si>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</si>
  <si>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</si>
  <si>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</si>
  <si>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</si>
  <si>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</si>
  <si>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</si>
  <si>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</si>
  <si>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</si>
  <si>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</si>
  <si>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</si>
  <si>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</si>
  <si>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</si>
  <si>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</si>
  <si>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</si>
  <si>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</si>
  <si>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</si>
  <si>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</si>
  <si>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</si>
  <si>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</si>
  <si>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</si>
  <si>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</si>
  <si>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</si>
  <si>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</si>
  <si>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</si>
  <si>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</si>
  <si>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</si>
  <si>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</si>
  <si>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</si>
  <si>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</si>
  <si>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</si>
  <si>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</si>
  <si>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</si>
  <si>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</si>
  <si>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</si>
  <si>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</si>
  <si>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</si>
  <si>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</si>
  <si>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</si>
  <si>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</si>
  <si>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</si>
  <si>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</si>
  <si>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</si>
  <si>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</si>
  <si>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</si>
  <si>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</si>
  <si>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</si>
  <si>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</si>
  <si>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</si>
  <si>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</si>
  <si>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</si>
  <si>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</si>
  <si>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</si>
  <si>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</si>
  <si>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</si>
  <si>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</si>
  <si>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</si>
  <si>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</si>
  <si>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</si>
  <si>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</si>
  <si>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</si>
  <si>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</si>
  <si>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</si>
  <si>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</si>
  <si>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</si>
  <si>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</si>
  <si>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</si>
  <si>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</si>
  <si>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</si>
  <si>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</si>
  <si>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</si>
  <si>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</si>
  <si>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</si>
  <si>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</si>
  <si>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</si>
  <si>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</si>
  <si>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</si>
  <si>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</si>
  <si>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</si>
  <si>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</si>
  <si>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</si>
  <si>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</si>
  <si>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</si>
  <si>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</si>
  <si>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</si>
  <si>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</si>
  <si>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</si>
  <si>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</si>
  <si>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</si>
  <si>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</si>
  <si>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</si>
  <si>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</si>
  <si>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</si>
  <si>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</si>
  <si>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</si>
  <si>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</si>
  <si>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</si>
  <si>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</si>
  <si>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</si>
  <si>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</si>
  <si>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</si>
  <si>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</si>
  <si>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</si>
  <si>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</si>
  <si>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</si>
  <si>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</si>
  <si>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</si>
  <si>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</si>
  <si>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</si>
  <si>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</si>
  <si>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</si>
  <si>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</si>
  <si>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</si>
  <si>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</si>
  <si>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</si>
  <si>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</si>
  <si>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</si>
  <si>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</si>
  <si>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</si>
  <si>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</si>
  <si>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</si>
  <si>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</si>
  <si>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</si>
  <si>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</si>
  <si>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</si>
  <si>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</si>
  <si>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</si>
  <si>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</si>
  <si>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</si>
  <si>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</si>
  <si>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</si>
  <si>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</si>
  <si>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</si>
  <si>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</si>
  <si>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</si>
  <si>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</si>
  <si>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</si>
  <si>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</si>
  <si>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</si>
  <si>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</si>
  <si>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</si>
  <si>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</si>
  <si>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</si>
  <si>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</si>
  <si>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</si>
  <si>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</si>
  <si>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</si>
  <si>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</si>
  <si>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</si>
  <si>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</si>
  <si>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</si>
  <si>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</si>
  <si>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</si>
  <si>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</si>
  <si>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</si>
  <si>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</si>
  <si>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</si>
  <si>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</si>
  <si>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</si>
  <si>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</si>
  <si>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</si>
  <si>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</si>
  <si>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</si>
  <si>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</si>
  <si>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</si>
  <si>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</si>
  <si>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</si>
  <si>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</si>
  <si>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</si>
  <si>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</si>
  <si>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</si>
  <si>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</si>
  <si>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</si>
  <si>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</si>
  <si>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</si>
  <si>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</si>
  <si>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</si>
  <si>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</si>
  <si>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</si>
  <si>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</si>
  <si>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</si>
  <si>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</si>
  <si>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</si>
  <si>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</si>
  <si>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</si>
  <si>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</si>
  <si>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</si>
  <si>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</si>
  <si>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</si>
  <si>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</si>
  <si>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</si>
  <si>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</si>
  <si>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</si>
  <si>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</si>
  <si>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</si>
  <si>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</si>
  <si>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</si>
  <si>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</si>
  <si>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</si>
  <si>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</si>
  <si>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</si>
  <si>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</si>
  <si>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</si>
  <si>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</si>
  <si>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</si>
  <si>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</si>
  <si>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</si>
  <si>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</si>
  <si>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</si>
  <si>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</si>
  <si>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</si>
  <si>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</si>
  <si>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</si>
  <si>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</si>
  <si>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</si>
  <si>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</si>
  <si>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</si>
  <si>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</si>
  <si>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</si>
  <si>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</si>
  <si>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</si>
  <si>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</si>
  <si>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</si>
  <si>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</si>
  <si>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</si>
  <si>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</si>
  <si>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</si>
  <si>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</si>
  <si>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</si>
  <si>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</si>
  <si>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</si>
  <si>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</si>
  <si>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</si>
  <si>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</si>
  <si>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</si>
  <si>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</si>
  <si>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</si>
  <si>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</si>
  <si>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</si>
  <si>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</si>
  <si>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</si>
  <si>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</si>
  <si>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</si>
  <si>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</si>
  <si>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</si>
  <si>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</si>
  <si>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</si>
  <si>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</si>
  <si>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</si>
  <si>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</si>
  <si>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</si>
  <si>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</si>
  <si>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</si>
  <si>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</si>
  <si>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</si>
  <si>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</si>
  <si>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</si>
  <si>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</si>
  <si>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</si>
  <si>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</si>
  <si>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</si>
  <si>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</si>
  <si>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</si>
  <si>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</si>
  <si>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</si>
  <si>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</si>
  <si>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</si>
  <si>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</si>
  <si>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</si>
  <si>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</si>
  <si>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</si>
  <si>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</si>
  <si>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</si>
  <si>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</si>
  <si>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</si>
  <si>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</si>
  <si>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</si>
  <si>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</si>
  <si>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</si>
  <si>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</si>
  <si>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</si>
  <si>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</si>
  <si>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</si>
  <si>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</si>
  <si>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</si>
  <si>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</si>
  <si>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</si>
  <si>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</si>
  <si>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</si>
  <si>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</si>
  <si>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</si>
  <si>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</si>
  <si>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</si>
  <si>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</si>
  <si>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</si>
  <si>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</si>
  <si>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</si>
  <si>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</si>
  <si>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</si>
  <si>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</si>
  <si>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</si>
  <si>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</si>
  <si>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</si>
  <si>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</si>
  <si>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</si>
  <si>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</si>
  <si>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</si>
  <si>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</si>
  <si>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</si>
  <si>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</si>
  <si>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</si>
  <si>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</si>
  <si>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</si>
  <si>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</si>
  <si>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</si>
  <si>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</si>
  <si>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</si>
  <si>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</si>
  <si>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</si>
  <si>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</si>
  <si>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</si>
  <si>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</si>
  <si>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</si>
  <si>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</si>
  <si>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</si>
  <si>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</si>
  <si>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</si>
  <si>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</si>
  <si>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</si>
  <si>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</si>
  <si>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</si>
  <si>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</si>
  <si>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</si>
  <si>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</si>
  <si>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</si>
  <si>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</si>
  <si>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</si>
  <si>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</si>
  <si>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</si>
  <si>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</si>
  <si>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</si>
  <si>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</si>
  <si>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</si>
  <si>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</si>
  <si>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</si>
  <si>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</si>
  <si>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</si>
  <si>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</si>
  <si>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</si>
  <si>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</si>
  <si>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</si>
  <si>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</si>
  <si>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</si>
  <si>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</si>
  <si>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</si>
  <si>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</si>
  <si>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</si>
  <si>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</si>
  <si>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</si>
  <si>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</si>
  <si>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</si>
  <si>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</si>
  <si>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</si>
  <si>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</si>
  <si>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</si>
  <si>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</si>
  <si>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</si>
  <si>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</si>
  <si>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</si>
  <si>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</si>
  <si>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</si>
  <si>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</si>
  <si>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</si>
  <si>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</si>
  <si>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</si>
  <si>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</si>
  <si>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</si>
  <si>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</si>
  <si>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</si>
  <si>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</si>
  <si>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</si>
  <si>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</si>
  <si>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</si>
  <si>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</si>
  <si>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</si>
  <si>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</si>
  <si>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</si>
  <si>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</si>
  <si>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</si>
  <si>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</si>
  <si>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</si>
  <si>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</si>
  <si>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</si>
  <si>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</si>
  <si>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</si>
  <si>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</si>
  <si>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</si>
  <si>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</si>
  <si>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</si>
  <si>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</si>
  <si>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</si>
  <si>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</si>
  <si>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</si>
  <si>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</si>
  <si>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</si>
  <si>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</si>
  <si>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</si>
  <si>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</si>
  <si>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</si>
  <si>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</si>
  <si>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</si>
  <si>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</si>
  <si>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</si>
  <si>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</si>
  <si>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</si>
  <si>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</si>
  <si>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</si>
  <si>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</si>
  <si>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</si>
  <si>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</si>
  <si>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</si>
  <si>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</si>
  <si>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</si>
  <si>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</si>
  <si>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</si>
  <si>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</si>
  <si>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</si>
  <si>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</si>
  <si>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</si>
  <si>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</si>
  <si>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</si>
  <si>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</si>
  <si>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</si>
  <si>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</si>
  <si>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</si>
  <si>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</si>
  <si>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</si>
  <si>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</si>
  <si>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</si>
  <si>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</si>
  <si>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</si>
  <si>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</si>
  <si>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</si>
  <si>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</si>
  <si>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</si>
  <si>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</si>
  <si>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</si>
  <si>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</si>
  <si>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</si>
  <si>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</si>
  <si>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</si>
  <si>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</si>
  <si>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</si>
  <si>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</si>
  <si>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</si>
  <si>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</si>
  <si>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</si>
  <si>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</si>
  <si>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</si>
  <si>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</si>
  <si>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</si>
  <si>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</si>
  <si>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</si>
  <si>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</si>
  <si>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</si>
  <si>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</si>
  <si>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</si>
  <si>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</si>
  <si>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</si>
  <si>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</si>
  <si>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</si>
  <si>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</si>
  <si>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</si>
  <si>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</si>
  <si>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</si>
  <si>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</si>
  <si>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</si>
  <si>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</si>
  <si>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</si>
  <si>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</si>
  <si>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</si>
  <si>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</si>
  <si>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</si>
  <si>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</si>
  <si>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</si>
  <si>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</si>
  <si>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</si>
  <si>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</si>
  <si>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</si>
  <si>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</si>
  <si>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</si>
  <si>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</si>
  <si>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</si>
  <si>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</si>
  <si>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</si>
  <si>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</si>
  <si>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</si>
  <si>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</si>
  <si>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</si>
  <si>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</si>
  <si>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</si>
  <si>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</si>
  <si>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</si>
  <si>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</si>
  <si>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</si>
  <si>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</si>
  <si>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</si>
  <si>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</si>
  <si>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</si>
  <si>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</si>
  <si>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</si>
  <si>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</si>
  <si>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</si>
  <si>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</si>
  <si>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</si>
  <si>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</si>
  <si>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</si>
  <si>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</si>
  <si>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</si>
  <si>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</si>
  <si>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</si>
  <si>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</si>
  <si>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</si>
  <si>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</si>
  <si>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</si>
  <si>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</si>
  <si>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</si>
  <si>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</si>
  <si>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</si>
  <si>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</si>
  <si>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</si>
  <si>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</si>
  <si>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</si>
  <si>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</si>
  <si>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</si>
  <si>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</si>
  <si>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</si>
  <si>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</si>
  <si>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</si>
  <si>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</si>
  <si>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</si>
  <si>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</si>
  <si>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</si>
  <si>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</si>
  <si>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</si>
  <si>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</si>
  <si>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</si>
  <si>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</si>
  <si>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</si>
  <si>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</si>
  <si>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</si>
  <si>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</si>
  <si>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</si>
  <si>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</si>
  <si>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</si>
  <si>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</si>
  <si>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</si>
  <si>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</si>
  <si>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</si>
  <si>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</si>
  <si>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</si>
  <si>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</si>
  <si>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</si>
  <si>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</si>
  <si>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</si>
  <si>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</si>
  <si>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</si>
  <si>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</si>
  <si>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</si>
  <si>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</si>
  <si>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</si>
  <si>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</si>
  <si>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</si>
  <si>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</si>
  <si>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</si>
  <si>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</si>
  <si>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</si>
  <si>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</si>
  <si>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</si>
  <si>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</si>
  <si>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</si>
  <si>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</si>
  <si>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</si>
  <si>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</si>
  <si>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</si>
  <si>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</si>
  <si>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</si>
  <si>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</si>
  <si>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</si>
  <si>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</si>
  <si>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</si>
  <si>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</si>
  <si>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</si>
  <si>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</si>
  <si>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</si>
  <si>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</si>
  <si>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</si>
  <si>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</si>
  <si>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</si>
  <si>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</si>
  <si>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</si>
  <si>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</si>
  <si>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</si>
  <si>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</si>
  <si>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</si>
  <si>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</si>
  <si>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</si>
  <si>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</si>
  <si>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</si>
  <si>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</si>
  <si>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</si>
  <si>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</si>
  <si>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</si>
  <si>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</si>
  <si>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</si>
  <si>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</si>
  <si>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</si>
  <si>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</si>
  <si>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</si>
  <si>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</si>
  <si>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</si>
  <si>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</si>
  <si>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</si>
  <si>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</si>
  <si>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</si>
  <si>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</si>
  <si>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</si>
  <si>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</si>
  <si>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</si>
  <si>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</si>
  <si>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</si>
  <si>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</si>
  <si>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</si>
  <si>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</si>
  <si>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</si>
  <si>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</si>
  <si>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</si>
  <si>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</si>
  <si>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</si>
  <si>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</si>
  <si>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</si>
  <si>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</si>
  <si>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</si>
  <si>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</si>
  <si>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</si>
  <si>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</si>
  <si>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</si>
  <si>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</si>
  <si>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</si>
  <si>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</si>
  <si>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</si>
  <si>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</si>
  <si>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</si>
  <si>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</si>
  <si>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</si>
  <si>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</si>
  <si>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</si>
  <si>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</si>
  <si>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</si>
  <si>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</si>
  <si>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</si>
  <si>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</si>
  <si>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</si>
  <si>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</si>
  <si>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</si>
  <si>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</si>
  <si>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</si>
  <si>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</si>
  <si>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</si>
  <si>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</si>
  <si>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</si>
  <si>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</si>
  <si>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</si>
  <si>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</si>
  <si>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</si>
  <si>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</si>
  <si>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</si>
  <si>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</si>
  <si>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</si>
  <si>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</si>
  <si>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</si>
  <si>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</si>
  <si>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</si>
  <si>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</si>
  <si>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</si>
  <si>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</si>
  <si>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</si>
  <si>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</si>
  <si>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</si>
  <si>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</si>
  <si>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</si>
  <si>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</si>
  <si>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</si>
  <si>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</si>
  <si>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</si>
  <si>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</si>
  <si>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</si>
  <si>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</si>
  <si>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</si>
  <si>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</si>
  <si>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</si>
  <si>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</si>
  <si>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</si>
  <si>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</si>
  <si>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</si>
  <si>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</si>
  <si>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</si>
  <si>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</si>
  <si>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</si>
  <si>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</si>
  <si>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</si>
  <si>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</si>
  <si>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</si>
  <si>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</si>
  <si>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</si>
  <si>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</si>
  <si>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</si>
  <si>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</si>
  <si>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</si>
  <si>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</si>
  <si>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</si>
  <si>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</si>
  <si>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</si>
  <si>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</si>
  <si>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</si>
  <si>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</si>
  <si>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</si>
  <si>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</si>
  <si>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</si>
  <si>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</si>
  <si>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</si>
  <si>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</si>
  <si>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</si>
  <si>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</si>
  <si>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</si>
  <si>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</si>
  <si>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</si>
  <si>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</si>
  <si>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</si>
  <si>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</si>
  <si>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</si>
  <si>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</si>
  <si>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</si>
  <si>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</si>
  <si>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</si>
  <si>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</si>
  <si>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</si>
  <si>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</si>
  <si>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</si>
  <si>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</si>
  <si>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</si>
  <si>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</si>
  <si>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</si>
  <si>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</si>
  <si>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</si>
  <si>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</si>
  <si>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</si>
  <si>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</si>
  <si>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</si>
  <si>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</si>
  <si>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</si>
  <si>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</si>
  <si>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</si>
  <si>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</si>
  <si>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</si>
  <si>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</si>
  <si>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</si>
  <si>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</si>
  <si>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</si>
  <si>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</si>
  <si>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</si>
  <si>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</si>
  <si>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</si>
  <si>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</si>
  <si>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</si>
  <si>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</si>
  <si>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</si>
  <si>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</si>
  <si>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</si>
  <si>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</si>
  <si>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</si>
  <si>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</si>
  <si>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</si>
  <si>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</si>
  <si>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</si>
  <si>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</si>
  <si>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</si>
  <si>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</si>
  <si>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</si>
  <si>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</si>
  <si>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</si>
  <si>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</si>
  <si>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</si>
  <si>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</si>
  <si>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</si>
  <si>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</si>
  <si>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</si>
  <si>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</si>
  <si>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</si>
  <si>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</si>
  <si>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</si>
  <si>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</si>
  <si>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</si>
  <si>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</si>
  <si>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</si>
  <si>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</si>
  <si>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</si>
  <si>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</si>
  <si>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</si>
  <si>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</si>
  <si>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</si>
  <si>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</si>
  <si>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</si>
  <si>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</si>
  <si>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</si>
  <si>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</si>
  <si>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</si>
  <si>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</si>
  <si>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</si>
  <si>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</si>
  <si>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</si>
  <si>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</si>
  <si>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</si>
  <si>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</si>
  <si>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</si>
  <si>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</si>
  <si>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</si>
  <si>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</si>
  <si>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</si>
  <si>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</si>
  <si>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</si>
  <si>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</si>
  <si>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</si>
  <si>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</si>
  <si>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</si>
  <si>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</si>
  <si>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</si>
  <si>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</si>
  <si>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</si>
  <si>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</si>
  <si>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</si>
  <si>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</si>
  <si>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</si>
  <si>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</si>
  <si>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</si>
  <si>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</si>
  <si>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</si>
  <si>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</si>
  <si>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</si>
  <si>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</si>
  <si>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</si>
  <si>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</si>
  <si>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</si>
  <si>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</si>
  <si>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</si>
  <si>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</si>
  <si>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</si>
  <si>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</si>
  <si>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</si>
  <si>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</si>
  <si>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</si>
  <si>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</si>
  <si>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</si>
  <si>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</si>
  <si>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</si>
  <si>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</si>
  <si>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</si>
  <si>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</si>
  <si>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</si>
  <si>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</si>
  <si>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</si>
  <si>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</si>
  <si>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</si>
  <si>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</si>
  <si>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</si>
  <si>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</si>
  <si>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</si>
  <si>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</si>
  <si>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</si>
  <si>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</si>
  <si>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</si>
  <si>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</si>
  <si>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</si>
  <si>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</si>
  <si>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</si>
  <si>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</si>
  <si>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</si>
  <si>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</si>
  <si>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</si>
  <si>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</si>
  <si>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</si>
  <si>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</si>
  <si>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</si>
  <si>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</si>
  <si>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</si>
  <si>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</si>
  <si>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</si>
  <si>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</si>
  <si>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</si>
  <si>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</si>
  <si>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</si>
  <si>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</si>
  <si>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</si>
  <si>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</si>
  <si>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</si>
  <si>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</si>
  <si>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</si>
  <si>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</si>
  <si>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</si>
  <si>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</si>
  <si>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</si>
  <si>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</si>
  <si>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</si>
  <si>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</si>
  <si>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</si>
  <si>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</si>
  <si>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</si>
  <si>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</si>
  <si>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</si>
  <si>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</si>
  <si>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</si>
  <si>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</si>
  <si>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</si>
  <si>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</si>
  <si>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</si>
  <si>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</si>
  <si>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</si>
  <si>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</si>
  <si>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</si>
  <si>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</si>
  <si>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</si>
  <si>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</si>
  <si>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</si>
  <si>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</si>
  <si>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</si>
  <si>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</si>
  <si>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</si>
  <si>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</si>
  <si>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</si>
  <si>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</si>
  <si>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</si>
  <si>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</si>
  <si>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</si>
  <si>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</si>
  <si>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</si>
  <si>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</si>
  <si>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</si>
  <si>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</si>
  <si>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</si>
  <si>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</si>
  <si>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</si>
  <si>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</si>
  <si>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</si>
  <si>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</si>
  <si>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</si>
  <si>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</si>
  <si>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</si>
  <si>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</si>
  <si>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</si>
  <si>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</si>
  <si>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</si>
  <si>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</si>
  <si>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</si>
  <si>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</si>
  <si>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</si>
  <si>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</si>
  <si>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</si>
  <si>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</si>
  <si>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</si>
  <si>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</si>
  <si>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</si>
  <si>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</si>
  <si>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</si>
  <si>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</si>
  <si>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</si>
  <si>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</si>
  <si>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</si>
  <si>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</si>
  <si>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</si>
  <si>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</si>
  <si>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</si>
  <si>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</si>
  <si>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</si>
  <si>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</si>
  <si>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</si>
  <si>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</si>
  <si>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</si>
  <si>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</si>
  <si>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</si>
  <si>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</si>
  <si>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</si>
  <si>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</si>
  <si>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</si>
  <si>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</si>
  <si>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</si>
  <si>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</si>
  <si>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</si>
  <si>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</si>
  <si>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</si>
  <si>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</si>
  <si>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</si>
  <si>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</si>
  <si>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</si>
  <si>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</si>
  <si>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</si>
  <si>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</si>
  <si>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</si>
  <si>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</si>
  <si>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</si>
  <si>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</si>
  <si>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</si>
  <si>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</si>
  <si>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</si>
  <si>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</si>
  <si>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</si>
  <si>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</si>
  <si>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</si>
  <si>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</si>
  <si>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</si>
  <si>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</si>
  <si>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</si>
  <si>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</si>
  <si>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</si>
  <si>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</si>
  <si>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</si>
  <si>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</si>
  <si>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</si>
  <si>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</si>
  <si>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</si>
  <si>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</si>
  <si>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</si>
  <si>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</si>
  <si>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</si>
  <si>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</si>
  <si>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</si>
  <si>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</si>
  <si>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</si>
  <si>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</si>
  <si>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</si>
  <si>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</si>
  <si>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</si>
  <si>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</si>
  <si>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</si>
  <si>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</si>
  <si>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</si>
  <si>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</si>
  <si>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</si>
  <si>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</si>
  <si>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</si>
  <si>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</si>
  <si>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</si>
  <si>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</si>
  <si>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</si>
  <si>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</si>
  <si>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</si>
  <si>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</si>
  <si>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</si>
  <si>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</si>
  <si>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</si>
  <si>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</si>
  <si>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</si>
  <si>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</si>
  <si>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</si>
  <si>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</si>
  <si>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</si>
  <si>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</si>
  <si>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</si>
  <si>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</si>
  <si>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</si>
  <si>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</si>
  <si>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</si>
  <si>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</si>
  <si>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</si>
  <si>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</si>
  <si>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</si>
  <si>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</si>
  <si>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</si>
  <si>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</si>
  <si>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</si>
  <si>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</si>
  <si>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</si>
  <si>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</si>
  <si>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</si>
  <si>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</si>
  <si>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</si>
  <si>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</si>
  <si>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</si>
  <si>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</si>
  <si>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</si>
  <si>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</si>
  <si>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</si>
  <si>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</si>
  <si>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</si>
  <si>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</si>
  <si>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</si>
  <si>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</si>
  <si>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</si>
  <si>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</si>
  <si>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</si>
  <si>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</si>
  <si>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</si>
  <si>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</si>
  <si>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</si>
  <si>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</si>
  <si>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</si>
  <si>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</si>
  <si>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</si>
  <si>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</si>
  <si>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</si>
  <si>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</si>
  <si>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</si>
  <si>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</si>
  <si>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</si>
  <si>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</si>
  <si>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</si>
  <si>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</si>
  <si>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</si>
  <si>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</si>
  <si>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</si>
  <si>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</si>
  <si>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</si>
  <si>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</si>
  <si>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</si>
  <si>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</si>
  <si>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</si>
  <si>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</si>
  <si>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</si>
  <si>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</si>
  <si>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</si>
  <si>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</si>
  <si>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</si>
  <si>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</si>
  <si>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</si>
  <si>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</si>
  <si>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</si>
  <si>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</si>
  <si>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</si>
  <si>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</si>
  <si>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</si>
  <si>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</si>
  <si>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</si>
  <si>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</si>
  <si>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</si>
  <si>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</si>
  <si>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</si>
  <si>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</si>
  <si>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</si>
  <si>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</si>
  <si>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</si>
  <si>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</si>
  <si>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</si>
  <si>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</si>
  <si>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</si>
  <si>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</si>
  <si>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</si>
  <si>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</si>
  <si>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</si>
  <si>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</si>
  <si>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</si>
  <si>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</si>
  <si>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</si>
  <si>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</si>
  <si>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</si>
  <si>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</si>
  <si>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</si>
  <si>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</si>
  <si>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</si>
  <si>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</si>
  <si>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</si>
  <si>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</si>
  <si>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</si>
  <si>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</si>
  <si>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</si>
  <si>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</si>
  <si>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</si>
  <si>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</si>
  <si>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</si>
  <si>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</si>
  <si>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</si>
  <si>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</si>
  <si>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</si>
  <si>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</si>
  <si>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</si>
  <si>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</si>
  <si>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</si>
  <si>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</si>
  <si>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</si>
  <si>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</si>
  <si>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</si>
  <si>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</si>
  <si>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</si>
  <si>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</si>
  <si>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</si>
  <si>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</si>
  <si>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</si>
  <si>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</si>
  <si>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</si>
  <si>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</si>
  <si>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</si>
  <si>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</si>
  <si>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</si>
  <si>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</si>
  <si>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</si>
  <si>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</si>
  <si>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</si>
  <si>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</si>
  <si>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</si>
  <si>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</si>
  <si>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</si>
  <si>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</si>
  <si>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</si>
  <si>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</si>
  <si>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</si>
  <si>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</si>
  <si>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</si>
  <si>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</si>
  <si>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</si>
  <si>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</si>
  <si>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</si>
  <si>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</si>
  <si>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</si>
  <si>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</si>
  <si>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</si>
  <si>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</si>
  <si>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</si>
  <si>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</si>
  <si>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</si>
  <si>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</si>
  <si>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</si>
  <si>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</si>
  <si>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</si>
  <si>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</si>
  <si>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</si>
  <si>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</si>
  <si>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</si>
  <si>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</si>
  <si>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</si>
  <si>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</si>
  <si>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</si>
  <si>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</si>
  <si>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</si>
  <si>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</si>
  <si>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</si>
  <si>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</si>
  <si>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</si>
  <si>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</si>
  <si>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</si>
  <si>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</si>
  <si>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</si>
  <si>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</si>
  <si>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</si>
  <si>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</si>
  <si>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</si>
  <si>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</si>
  <si>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</si>
  <si>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</si>
  <si>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</si>
  <si>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</si>
  <si>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</si>
  <si>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</si>
  <si>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</si>
  <si>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</si>
  <si>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</si>
  <si>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</si>
  <si>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</si>
  <si>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</si>
  <si>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</si>
  <si>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</si>
  <si>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</si>
  <si>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</si>
  <si>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</si>
  <si>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</si>
  <si>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</si>
  <si>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</si>
  <si>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</si>
  <si>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</si>
  <si>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</si>
  <si>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</si>
  <si>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</si>
  <si>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</si>
  <si>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</si>
  <si>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</si>
  <si>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</si>
  <si>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</si>
  <si>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</si>
  <si>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</si>
  <si>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</si>
  <si>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</si>
  <si>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</si>
  <si>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</si>
  <si>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</si>
  <si>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</si>
  <si>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</si>
  <si>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</si>
  <si>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</si>
  <si>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</si>
  <si>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</si>
  <si>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</si>
  <si>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</si>
  <si>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</si>
  <si>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</si>
  <si>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</si>
  <si>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</si>
  <si>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</si>
  <si>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</si>
  <si>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</si>
  <si>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</si>
  <si>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</si>
  <si>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</si>
  <si>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</si>
  <si>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</si>
  <si>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</si>
  <si>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</si>
  <si>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</si>
  <si>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</si>
  <si>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</si>
  <si>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</si>
  <si>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</si>
  <si>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</si>
  <si>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</si>
  <si>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</si>
  <si>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</si>
  <si>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</si>
  <si>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</si>
  <si>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</si>
  <si>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</si>
  <si>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</si>
  <si>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</si>
  <si>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</si>
  <si>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</si>
  <si>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</si>
  <si>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</si>
  <si>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</si>
  <si>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</si>
  <si>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</si>
  <si>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</si>
  <si>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</si>
  <si>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</si>
  <si>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</si>
  <si>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</si>
  <si>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</si>
  <si>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</si>
  <si>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</si>
  <si>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</si>
  <si>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</si>
  <si>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</si>
  <si>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</si>
  <si>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</si>
  <si>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</si>
  <si>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</si>
  <si>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</si>
  <si>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</si>
  <si>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</si>
  <si>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</si>
  <si>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</si>
  <si>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</si>
  <si>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</si>
  <si>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</si>
  <si>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</si>
  <si>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</si>
  <si>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</si>
  <si>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</si>
  <si>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</si>
  <si>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</si>
  <si>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</si>
  <si>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</si>
  <si>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</si>
  <si>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</si>
  <si>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</si>
  <si>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</si>
  <si>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</si>
  <si>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</si>
  <si>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</si>
  <si>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</si>
  <si>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</si>
  <si>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</si>
  <si>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</si>
  <si>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</si>
  <si>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</si>
  <si>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</si>
  <si>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</si>
  <si>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</si>
  <si>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</si>
  <si>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</si>
  <si>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</si>
  <si>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</si>
  <si>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</si>
  <si>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</si>
  <si>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</si>
  <si>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</si>
  <si>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</si>
  <si>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</si>
  <si>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</si>
  <si>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</si>
  <si>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</si>
  <si>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</si>
  <si>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</si>
  <si>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</si>
  <si>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</si>
  <si>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</si>
  <si>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</si>
  <si>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</si>
  <si>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</si>
  <si>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</si>
  <si>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</si>
  <si>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</si>
  <si>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</si>
  <si>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</si>
  <si>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</si>
  <si>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</si>
  <si>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</si>
  <si>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</si>
  <si>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</si>
  <si>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</si>
  <si>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</si>
  <si>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</si>
  <si>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</si>
  <si>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</si>
  <si>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</si>
  <si>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</si>
  <si>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</si>
  <si>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</si>
  <si>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</si>
  <si>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</si>
  <si>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</si>
  <si>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</si>
  <si>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</si>
  <si>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</si>
  <si>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</si>
  <si>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</si>
  <si>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</si>
  <si>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</si>
  <si>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</si>
  <si>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</si>
  <si>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</si>
  <si>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</si>
  <si>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</si>
  <si>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</si>
  <si>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</si>
  <si>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</si>
  <si>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</si>
  <si>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</si>
  <si>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</si>
  <si>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</si>
  <si>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</si>
  <si>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</si>
  <si>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</si>
  <si>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</si>
  <si>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</si>
  <si>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</si>
  <si>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</si>
  <si>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</si>
  <si>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</si>
  <si>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</si>
  <si>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</si>
  <si>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</si>
  <si>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</si>
  <si>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</si>
  <si>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</si>
  <si>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</si>
  <si>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</si>
  <si>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</si>
  <si>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</si>
  <si>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</si>
  <si>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</si>
  <si>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</si>
  <si>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</si>
  <si>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</si>
  <si>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</si>
  <si>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</si>
  <si>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</si>
  <si>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</si>
  <si>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</si>
  <si>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</si>
  <si>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</si>
  <si>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</si>
  <si>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</si>
  <si>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</si>
  <si>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</si>
  <si>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</si>
  <si>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</si>
  <si>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</si>
  <si>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</si>
  <si>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</si>
  <si>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</si>
  <si>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</si>
  <si>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</si>
  <si>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</si>
  <si>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</si>
  <si>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</si>
  <si>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</si>
  <si>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</si>
  <si>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</si>
  <si>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</si>
  <si>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</si>
  <si>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</si>
  <si>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</si>
  <si>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</si>
  <si>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</si>
  <si>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</si>
  <si>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</si>
  <si>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</si>
  <si>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</si>
  <si>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</si>
  <si>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</si>
  <si>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</si>
  <si>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</si>
  <si>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</si>
  <si>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</si>
  <si>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</si>
  <si>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</si>
  <si>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</si>
  <si>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</si>
  <si>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</si>
  <si>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</si>
  <si>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</si>
  <si>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</si>
  <si>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</si>
  <si>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</si>
  <si>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</si>
  <si>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</si>
  <si>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</si>
  <si>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</si>
  <si>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</si>
  <si>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</si>
  <si>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</si>
  <si>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</si>
  <si>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</si>
  <si>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</si>
  <si>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</si>
  <si>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</si>
  <si>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</si>
  <si>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</si>
  <si>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</si>
  <si>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</si>
  <si>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</si>
  <si>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</si>
  <si>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</si>
  <si>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</si>
  <si>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</si>
  <si>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</si>
  <si>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</si>
  <si>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</si>
  <si>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</si>
  <si>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</si>
  <si>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</si>
  <si>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</si>
  <si>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</si>
  <si>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</si>
  <si>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</si>
  <si>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</si>
  <si>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</si>
  <si>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</si>
  <si>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</si>
  <si>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</si>
  <si>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</si>
  <si>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</si>
  <si>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</si>
  <si>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</si>
  <si>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</si>
  <si>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</si>
  <si>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</si>
  <si>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</si>
  <si>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</si>
  <si>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</si>
  <si>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</si>
  <si>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</si>
  <si>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</si>
  <si>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</si>
  <si>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</si>
  <si>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</si>
  <si>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</si>
  <si>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</si>
  <si>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</si>
  <si>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</si>
  <si>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</si>
  <si>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</si>
  <si>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</si>
  <si>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</si>
  <si>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</si>
  <si>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</si>
  <si>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</si>
  <si>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</si>
  <si>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</si>
  <si>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</si>
  <si>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</si>
  <si>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</si>
  <si>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</si>
  <si>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</si>
  <si>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</si>
  <si>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</si>
  <si>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</si>
  <si>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</si>
  <si>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</si>
  <si>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</si>
  <si>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</si>
  <si>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</si>
  <si>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</si>
  <si>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</si>
  <si>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</si>
  <si>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</si>
  <si>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</si>
  <si>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</si>
  <si>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</si>
  <si>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</si>
  <si>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</si>
  <si>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</si>
  <si>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</si>
  <si>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</si>
  <si>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</si>
  <si>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</si>
  <si>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</si>
  <si>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</si>
  <si>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</si>
  <si>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</si>
  <si>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</si>
  <si>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</si>
  <si>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</si>
  <si>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</si>
  <si>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</si>
  <si>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</si>
  <si>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</si>
  <si>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</si>
  <si>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</si>
  <si>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</si>
  <si>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</si>
  <si>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</si>
  <si>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</si>
  <si>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</si>
  <si>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</si>
  <si>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</si>
  <si>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</si>
  <si>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</si>
  <si>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</si>
  <si>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</si>
  <si>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</si>
  <si>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</si>
  <si>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</si>
  <si>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</si>
  <si>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</si>
  <si>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</si>
  <si>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</si>
  <si>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</si>
  <si>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</si>
  <si>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</si>
  <si>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</si>
  <si>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</si>
  <si>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</si>
  <si>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</si>
  <si>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</si>
  <si>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</si>
  <si>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</si>
  <si>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</si>
  <si>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</si>
  <si>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</si>
  <si>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</si>
  <si>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</si>
  <si>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</si>
  <si>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</si>
  <si>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</si>
  <si>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</si>
  <si>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</si>
  <si>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</si>
  <si>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</si>
  <si>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</si>
  <si>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</si>
  <si>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</si>
  <si>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</si>
  <si>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</si>
  <si>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</si>
  <si>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</si>
  <si>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</si>
  <si>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</si>
  <si>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</si>
  <si>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</si>
  <si>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</si>
  <si>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</si>
  <si>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</si>
  <si>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</si>
  <si>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</si>
  <si>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</si>
  <si>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</si>
  <si>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</si>
  <si>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</si>
  <si>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</si>
  <si>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</si>
  <si>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</si>
  <si>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</si>
  <si>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</si>
  <si>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</si>
  <si>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</si>
  <si>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</si>
  <si>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</si>
  <si>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</si>
  <si>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</si>
  <si>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</si>
  <si>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</si>
  <si>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</si>
  <si>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</si>
  <si>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</si>
  <si>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</si>
  <si>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</si>
  <si>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</si>
  <si>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</si>
  <si>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</si>
  <si>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</si>
  <si>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</si>
  <si>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</si>
  <si>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</si>
  <si>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</si>
  <si>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</si>
  <si>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</si>
  <si>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</si>
  <si>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</si>
  <si>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</si>
  <si>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</si>
  <si>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</si>
  <si>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</si>
  <si>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</si>
  <si>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</si>
  <si>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</si>
  <si>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</si>
  <si>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</si>
  <si>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</si>
  <si>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</si>
  <si>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</si>
  <si>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</si>
  <si>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</si>
  <si>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</si>
  <si>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</si>
  <si>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</si>
  <si>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</si>
  <si>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</si>
  <si>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</si>
  <si>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</si>
  <si>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</si>
  <si>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</si>
  <si>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</si>
  <si>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</si>
  <si>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</si>
  <si>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</si>
  <si>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</si>
  <si>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</si>
  <si>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</si>
  <si>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</si>
  <si>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</si>
  <si>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</si>
  <si>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</si>
  <si>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</si>
  <si>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</si>
  <si>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</si>
  <si>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</si>
  <si>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</si>
  <si>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</si>
  <si>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</si>
  <si>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</si>
  <si>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</si>
  <si>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</si>
  <si>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</si>
  <si>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</si>
  <si>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</si>
  <si>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</si>
  <si>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</si>
  <si>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</si>
  <si>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</si>
  <si>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</si>
  <si>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</si>
  <si>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</si>
  <si>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</si>
  <si>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</si>
  <si>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</si>
  <si>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</si>
  <si>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</si>
  <si>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</si>
  <si>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</si>
  <si>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</si>
  <si>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</si>
  <si>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</si>
  <si>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</si>
  <si>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</si>
  <si>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</si>
  <si>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</si>
  <si>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</si>
  <si>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</si>
  <si>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</si>
  <si>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</si>
  <si>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</si>
  <si>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</si>
  <si>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</si>
  <si>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</si>
  <si>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</si>
  <si>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</si>
  <si>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</si>
  <si>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</si>
  <si>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</si>
  <si>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</si>
  <si>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</si>
  <si>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</si>
  <si>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</si>
  <si>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</si>
  <si>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</si>
  <si>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</si>
  <si>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</si>
  <si>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</si>
  <si>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</si>
  <si>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</si>
  <si>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</si>
  <si>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</si>
  <si>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</si>
  <si>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</si>
  <si>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</si>
  <si>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</si>
  <si>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</si>
  <si>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</si>
  <si>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</si>
  <si>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</si>
  <si>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</si>
  <si>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</si>
  <si>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</si>
  <si>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</si>
  <si>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</si>
  <si>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</si>
  <si>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</si>
  <si>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</si>
  <si>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</si>
  <si>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</si>
  <si>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</si>
  <si>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</si>
  <si>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</si>
  <si>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</si>
  <si>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</si>
  <si>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</si>
  <si>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</si>
  <si>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</si>
  <si>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</si>
  <si>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</si>
  <si>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</si>
  <si>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</si>
  <si>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</si>
  <si>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</si>
  <si>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</si>
  <si>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</si>
  <si>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</si>
  <si>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</si>
  <si>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</si>
  <si>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</si>
  <si>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</si>
  <si>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</si>
  <si>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</si>
  <si>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</si>
  <si>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</si>
  <si>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</si>
  <si>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</si>
  <si>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</si>
  <si>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</si>
  <si>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</si>
  <si>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</si>
  <si>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</si>
  <si>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</si>
  <si>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</si>
  <si>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</si>
  <si>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</si>
  <si>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</si>
  <si>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</si>
  <si>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</si>
  <si>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</si>
  <si>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</si>
  <si>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</si>
  <si>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</si>
  <si>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</si>
  <si>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</si>
  <si>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</si>
  <si>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</si>
  <si>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</si>
  <si>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</si>
  <si>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</si>
  <si>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</si>
  <si>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</si>
  <si>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</si>
  <si>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</si>
  <si>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</si>
  <si>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</si>
  <si>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</si>
  <si>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</si>
  <si>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</si>
  <si>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</si>
  <si>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</si>
  <si>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</si>
  <si>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</si>
  <si>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</si>
  <si>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</si>
  <si>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</si>
  <si>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</si>
  <si>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</si>
  <si>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</si>
  <si>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</si>
  <si>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</si>
  <si>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</si>
  <si>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</si>
  <si>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</si>
  <si>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</si>
  <si>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</si>
  <si>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</si>
  <si>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</si>
  <si>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</si>
  <si>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</si>
  <si>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</si>
  <si>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</si>
  <si>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</si>
  <si>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</si>
  <si>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</si>
  <si>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</si>
  <si>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</si>
  <si>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</si>
  <si>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</si>
  <si>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</si>
  <si>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</si>
  <si>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</si>
  <si>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</si>
  <si>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</si>
  <si>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</si>
  <si>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</si>
  <si>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</si>
  <si>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</si>
  <si>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</si>
  <si>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</si>
  <si>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</si>
  <si>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</si>
  <si>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</si>
  <si>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</si>
  <si>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</si>
  <si>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</si>
  <si>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</si>
  <si>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</si>
  <si>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</si>
  <si>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</si>
  <si>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</si>
  <si>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</si>
  <si>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</si>
  <si>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</si>
  <si>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</si>
  <si>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</si>
  <si>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</si>
  <si>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</si>
  <si>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</si>
  <si>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</si>
  <si>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</si>
  <si>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</si>
  <si>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</si>
  <si>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</si>
  <si>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</si>
  <si>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</si>
  <si>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</si>
  <si>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</si>
  <si>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</si>
  <si>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</si>
  <si>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</si>
  <si>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</si>
  <si>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</si>
  <si>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</si>
  <si>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</si>
  <si>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</si>
  <si>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</si>
  <si>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</si>
  <si>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</si>
  <si>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</si>
  <si>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</si>
  <si>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</si>
  <si>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</si>
  <si>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</si>
  <si>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</si>
  <si>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</si>
  <si>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</si>
  <si>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</si>
  <si>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</si>
  <si>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</si>
  <si>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</si>
  <si>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</si>
  <si>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</si>
  <si>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</si>
  <si>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</si>
  <si>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</si>
  <si>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</si>
  <si>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</si>
  <si>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</si>
  <si>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</si>
  <si>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</si>
  <si>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</si>
  <si>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</si>
  <si>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</si>
  <si>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</si>
  <si>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</si>
  <si>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</si>
  <si>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</si>
  <si>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</si>
  <si>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</si>
  <si>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</si>
  <si>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</si>
  <si>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</si>
  <si>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</si>
  <si>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</si>
  <si>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</si>
  <si>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</si>
  <si>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</si>
  <si>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</si>
  <si>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</si>
  <si>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</si>
  <si>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</si>
  <si>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</si>
  <si>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</si>
  <si>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</si>
  <si>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</si>
  <si>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</si>
  <si>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</si>
  <si>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</si>
  <si>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</si>
  <si>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</si>
  <si>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</si>
  <si>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</si>
  <si>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</si>
  <si>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</si>
  <si>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</si>
  <si>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</si>
  <si>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</si>
  <si>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</si>
  <si>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</si>
  <si>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</si>
  <si>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</si>
  <si>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</si>
  <si>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</si>
  <si>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</si>
  <si>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</si>
  <si>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</si>
  <si>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</si>
  <si>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</si>
  <si>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</si>
  <si>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</si>
  <si>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</si>
  <si>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</si>
  <si>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</si>
  <si>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</si>
  <si>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</si>
  <si>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</si>
  <si>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</si>
  <si>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</si>
  <si>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</si>
  <si>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</si>
  <si>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</si>
  <si>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</si>
  <si>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</si>
  <si>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</si>
  <si>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</si>
  <si>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</si>
  <si>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</si>
  <si>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</si>
  <si>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</si>
  <si>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</si>
  <si>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</si>
  <si>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</si>
  <si>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</si>
  <si>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</si>
  <si>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</si>
  <si>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</si>
  <si>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</si>
  <si>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</si>
  <si>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</si>
  <si>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</si>
  <si>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</si>
  <si>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</si>
  <si>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</si>
  <si>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</si>
  <si>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</si>
  <si>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</si>
  <si>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</si>
  <si>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</si>
  <si>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</si>
  <si>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</si>
  <si>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</si>
  <si>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</si>
  <si>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</si>
  <si>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</si>
  <si>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</si>
  <si>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</si>
  <si>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</si>
  <si>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</si>
  <si>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</si>
  <si>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</si>
  <si>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</si>
  <si>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</si>
  <si>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</si>
  <si>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</si>
  <si>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</si>
  <si>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</si>
  <si>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</si>
  <si>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</si>
  <si>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</si>
  <si>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</si>
  <si>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</si>
  <si>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</si>
  <si>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</si>
  <si>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</si>
  <si>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</si>
  <si>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</si>
  <si>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</si>
  <si>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</si>
  <si>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</si>
  <si>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</si>
  <si>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</si>
  <si>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</si>
  <si>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</si>
  <si>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</si>
  <si>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</si>
  <si>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</si>
  <si>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</si>
  <si>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</si>
  <si>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</si>
  <si>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</si>
  <si>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</si>
  <si>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</si>
  <si>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</si>
  <si>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</si>
  <si>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</si>
  <si>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</si>
  <si>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</si>
  <si>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</si>
  <si>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</si>
  <si>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</si>
  <si>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</si>
  <si>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</si>
  <si>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</si>
  <si>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</si>
  <si>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</si>
  <si>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</si>
  <si>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</si>
  <si>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</si>
  <si>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</si>
  <si>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</si>
  <si>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</si>
  <si>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</si>
  <si>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</si>
  <si>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</si>
  <si>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</si>
  <si>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</si>
  <si>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</si>
  <si>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</si>
  <si>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</si>
  <si>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</si>
  <si>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</si>
  <si>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</si>
  <si>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</si>
  <si>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</si>
  <si>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</si>
  <si>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</si>
  <si>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</si>
  <si>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</si>
  <si>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</si>
  <si>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</si>
  <si>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</si>
  <si>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</si>
  <si>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</si>
  <si>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</si>
  <si>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</si>
  <si>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</si>
  <si>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</si>
  <si>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</si>
  <si>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</si>
  <si>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</si>
  <si>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</si>
  <si>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</si>
  <si>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</si>
  <si>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</si>
  <si>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</si>
  <si>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</si>
  <si>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</si>
  <si>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</si>
  <si>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</si>
  <si>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</si>
  <si>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</si>
  <si>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</si>
  <si>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</si>
  <si>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</si>
  <si>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</si>
  <si>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</si>
  <si>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</si>
  <si>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</si>
  <si>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</si>
  <si>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</si>
  <si>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</si>
  <si>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</si>
  <si>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</si>
  <si>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</si>
  <si>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</si>
  <si>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</si>
  <si>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</si>
  <si>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</si>
  <si>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</si>
  <si>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</si>
  <si>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</si>
  <si>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</si>
  <si>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</si>
  <si>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</si>
  <si>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</si>
  <si>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</si>
  <si>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</si>
  <si>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</si>
  <si>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</si>
  <si>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</si>
  <si>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</si>
  <si>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</si>
  <si>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</si>
  <si>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</si>
  <si>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</si>
  <si>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</si>
  <si>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</si>
  <si>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</si>
  <si>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</si>
  <si>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</si>
  <si>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</si>
  <si>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</si>
  <si>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</si>
  <si>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</si>
  <si>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</si>
  <si>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</si>
  <si>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</si>
  <si>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</si>
  <si>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</si>
  <si>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</si>
  <si>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</si>
  <si>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</si>
  <si>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</si>
  <si>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</si>
  <si>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</si>
  <si>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</si>
  <si>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</si>
  <si>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</si>
  <si>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</si>
  <si>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</si>
  <si>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</si>
  <si>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</si>
  <si>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</si>
  <si>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</si>
  <si>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</si>
  <si>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</si>
  <si>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</si>
  <si>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</si>
  <si>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</si>
  <si>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</si>
  <si>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</si>
  <si>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</si>
  <si>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</si>
  <si>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</si>
  <si>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</si>
  <si>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</si>
  <si>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</si>
  <si>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</si>
  <si>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</si>
  <si>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</si>
  <si>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</si>
  <si>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</si>
  <si>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</si>
  <si>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</si>
  <si>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</si>
  <si>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</si>
  <si>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</si>
  <si>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</si>
  <si>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</si>
  <si>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</si>
  <si>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</si>
  <si>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</si>
  <si>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</si>
  <si>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</si>
  <si>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</si>
  <si>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</si>
  <si>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</si>
  <si>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</si>
  <si>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</si>
  <si>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</si>
  <si>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</si>
  <si>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</si>
  <si>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</si>
  <si>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</si>
  <si>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</si>
  <si>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</si>
  <si>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</si>
  <si>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</si>
  <si>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</si>
  <si>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</si>
  <si>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</si>
  <si>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</si>
  <si>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</si>
  <si>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</si>
  <si>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</si>
  <si>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</si>
  <si>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</si>
  <si>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</si>
  <si>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</si>
  <si>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</si>
  <si>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</si>
  <si>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</si>
  <si>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</si>
  <si>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</si>
  <si>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</si>
  <si>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</si>
  <si>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</si>
  <si>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</si>
  <si>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</si>
  <si>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</si>
  <si>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</si>
  <si>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</si>
  <si>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</si>
  <si>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</si>
  <si>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</si>
  <si>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</si>
  <si>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</si>
  <si>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</si>
  <si>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</si>
  <si>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</si>
  <si>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</si>
  <si>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</si>
  <si>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</si>
  <si>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</si>
  <si>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</si>
  <si>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</si>
  <si>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</si>
  <si>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</si>
  <si>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</si>
  <si>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</si>
  <si>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</si>
  <si>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</si>
  <si>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</si>
  <si>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</si>
  <si>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</si>
  <si>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</si>
  <si>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</si>
  <si>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</si>
  <si>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</si>
  <si>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</si>
  <si>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</si>
  <si>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</si>
  <si>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</si>
  <si>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</si>
  <si>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</si>
  <si>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</si>
  <si>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</si>
  <si>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</si>
  <si>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</si>
  <si>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</si>
  <si>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</si>
  <si>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</si>
  <si>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</si>
  <si>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</si>
  <si>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</si>
  <si>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</si>
  <si>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</si>
  <si>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</si>
  <si>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</si>
  <si>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</si>
  <si>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</si>
  <si>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</si>
  <si>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</si>
  <si>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</si>
  <si>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</si>
  <si>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</si>
  <si>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</si>
  <si>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</si>
  <si>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</si>
  <si>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</si>
  <si>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</si>
  <si>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</si>
  <si>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</si>
  <si>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</si>
  <si>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</si>
  <si>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</si>
  <si>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</si>
  <si>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</si>
  <si>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</si>
  <si>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</si>
  <si>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</si>
  <si>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</si>
  <si>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</si>
  <si>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</si>
  <si>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</si>
  <si>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</si>
  <si>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</si>
  <si>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</si>
  <si>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</si>
  <si>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</si>
  <si>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</si>
  <si>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</si>
  <si>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</si>
  <si>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</si>
  <si>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</si>
  <si>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</si>
  <si>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</si>
  <si>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</si>
  <si>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</si>
  <si>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</si>
  <si>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</si>
  <si>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</si>
  <si>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</si>
  <si>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</si>
  <si>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</si>
  <si>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</si>
  <si>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</si>
  <si>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</si>
  <si>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</si>
  <si>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</si>
  <si>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</si>
  <si>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</si>
  <si>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</si>
  <si>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</si>
  <si>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</si>
  <si>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</si>
  <si>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</si>
  <si>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</si>
  <si>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</si>
  <si>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</si>
  <si>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</si>
  <si>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</si>
  <si>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</si>
  <si>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</si>
  <si>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</si>
  <si>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</si>
  <si>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</si>
  <si>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</si>
  <si>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</si>
  <si>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</si>
  <si>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</si>
  <si>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</si>
  <si>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</si>
  <si>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</si>
  <si>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</si>
  <si>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</si>
  <si>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</si>
  <si>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</si>
  <si>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</si>
  <si>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</si>
  <si>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</si>
  <si>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</si>
  <si>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</si>
  <si>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</si>
  <si>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</si>
  <si>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</si>
  <si>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</si>
  <si>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</si>
  <si>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</si>
  <si>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</si>
  <si>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</si>
  <si>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</si>
  <si>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</si>
  <si>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</si>
  <si>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</si>
  <si>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</si>
  <si>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</si>
  <si>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</si>
  <si>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</si>
  <si>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</si>
  <si>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</si>
  <si>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</si>
  <si>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</si>
  <si>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</si>
  <si>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</si>
  <si>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</si>
  <si>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</si>
  <si>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</si>
  <si>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</si>
  <si>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</si>
  <si>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</si>
  <si>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</si>
  <si>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</si>
  <si>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</si>
  <si>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</si>
  <si>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</si>
  <si>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</si>
  <si>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</si>
  <si>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</si>
  <si>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</si>
  <si>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</si>
  <si>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</si>
  <si>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</si>
  <si>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</si>
  <si>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</si>
  <si>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</si>
  <si>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</si>
  <si>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</si>
  <si>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</si>
  <si>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</si>
  <si>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</si>
  <si>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</si>
  <si>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</si>
  <si>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</si>
  <si>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</si>
  <si>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</si>
  <si>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</si>
  <si>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</si>
  <si>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</si>
  <si>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</si>
  <si>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</si>
  <si>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</si>
  <si>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</si>
  <si>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</si>
  <si>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</si>
  <si>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</si>
  <si>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</si>
  <si>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</si>
  <si>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</si>
  <si>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</si>
  <si>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</si>
  <si>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</si>
  <si>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</si>
  <si>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</si>
  <si>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</si>
  <si>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</si>
  <si>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</si>
  <si>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</si>
  <si>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</si>
  <si>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</si>
  <si>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</si>
  <si>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</si>
  <si>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</si>
  <si>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</si>
  <si>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</si>
  <si>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</si>
  <si>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</si>
  <si>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</si>
  <si>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</si>
  <si>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</si>
  <si>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</si>
  <si>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</si>
  <si>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</si>
  <si>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</si>
  <si>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</si>
  <si>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</si>
  <si>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</si>
  <si>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</si>
  <si>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</si>
  <si>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</si>
  <si>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</si>
  <si>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</si>
  <si>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</si>
  <si>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</si>
  <si>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</si>
  <si>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</si>
  <si>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</si>
  <si>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</si>
  <si>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</si>
  <si>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</si>
  <si>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</si>
  <si>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</si>
  <si>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</si>
  <si>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</si>
  <si>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</si>
  <si>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</si>
  <si>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</si>
  <si>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</si>
  <si>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</si>
  <si>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</si>
  <si>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</si>
  <si>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</si>
  <si>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</si>
  <si>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</si>
  <si>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</si>
  <si>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</si>
  <si>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</si>
  <si>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</si>
  <si>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</si>
  <si>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</si>
  <si>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</si>
  <si>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</si>
  <si>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</si>
  <si>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</si>
  <si>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</si>
  <si>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</si>
  <si>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</si>
  <si>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</si>
  <si>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</si>
  <si>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</si>
  <si>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</si>
  <si>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</si>
  <si>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</si>
  <si>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</si>
  <si>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</si>
  <si>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</si>
  <si>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</si>
  <si>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</si>
  <si>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</si>
  <si>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</si>
  <si>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</si>
  <si>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</si>
  <si>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</si>
  <si>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</si>
  <si>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</si>
  <si>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</si>
  <si>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</si>
  <si>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</si>
  <si>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</si>
  <si>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</si>
  <si>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</si>
  <si>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</si>
  <si>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</si>
  <si>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</si>
  <si>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</si>
  <si>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</si>
  <si>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</si>
  <si>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</si>
  <si>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</si>
  <si>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</si>
  <si>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</si>
  <si>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</si>
  <si>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</si>
  <si>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</si>
  <si>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</si>
  <si>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</si>
  <si>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</si>
  <si>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</si>
  <si>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</si>
  <si>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</si>
  <si>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</si>
  <si>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</si>
  <si>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</si>
  <si>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</si>
  <si>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</si>
  <si>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</si>
  <si>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</si>
  <si>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</si>
  <si>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</si>
  <si>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</si>
  <si>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</si>
  <si>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</si>
  <si>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</si>
  <si>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</si>
  <si>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</si>
  <si>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</si>
  <si>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</si>
  <si>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</si>
  <si>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</si>
  <si>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</si>
  <si>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</si>
  <si>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</si>
  <si>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</si>
  <si>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</si>
  <si>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</si>
  <si>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</si>
  <si>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</si>
  <si>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</si>
  <si>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</si>
  <si>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</si>
  <si>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</si>
  <si>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</si>
  <si>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</si>
  <si>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</si>
  <si>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</si>
  <si>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</si>
  <si>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</si>
  <si>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</si>
  <si>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</si>
  <si>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</si>
  <si>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</si>
  <si>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</si>
  <si>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</si>
  <si>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</si>
  <si>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</si>
  <si>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</si>
  <si>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</si>
  <si>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</si>
  <si>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</si>
  <si>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</si>
  <si>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</si>
  <si>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</si>
  <si>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</si>
  <si>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</si>
  <si>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</si>
  <si>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</si>
  <si>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</si>
  <si>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</si>
  <si>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</si>
  <si>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</si>
  <si>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</si>
  <si>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</si>
  <si>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</si>
  <si>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</si>
  <si>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</si>
  <si>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</si>
  <si>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</si>
  <si>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</si>
  <si>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</si>
  <si>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</si>
  <si>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</si>
  <si>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</si>
  <si>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</si>
  <si>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</si>
  <si>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</si>
  <si>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</si>
  <si>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</si>
  <si>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</si>
  <si>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</si>
  <si>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</si>
  <si>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</si>
  <si>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</si>
  <si>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</si>
  <si>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</si>
  <si>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</si>
  <si>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</si>
  <si>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</si>
  <si>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</si>
  <si>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</si>
  <si>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</si>
  <si>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</si>
  <si>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</si>
  <si>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</si>
  <si>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</si>
  <si>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</si>
  <si>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</si>
  <si>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</si>
  <si>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</si>
  <si>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</si>
  <si>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</si>
  <si>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</si>
  <si>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</si>
  <si>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</si>
  <si>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</si>
  <si>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</si>
  <si>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</si>
  <si>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</si>
  <si>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</si>
  <si>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</si>
  <si>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</si>
  <si>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</si>
  <si>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</si>
  <si>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</si>
  <si>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</si>
  <si>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</si>
  <si>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</si>
  <si>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</si>
  <si>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</si>
  <si>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</si>
  <si>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</si>
  <si>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</si>
  <si>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</si>
  <si>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</si>
  <si>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</si>
  <si>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</si>
  <si>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</si>
  <si>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</si>
  <si>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</si>
  <si>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</si>
  <si>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</si>
  <si>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</si>
  <si>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</si>
  <si>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</si>
  <si>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</si>
  <si>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</si>
  <si>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</si>
  <si>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</si>
  <si>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</si>
  <si>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</si>
  <si>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</si>
  <si>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</si>
  <si>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</si>
  <si>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</si>
  <si>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</si>
  <si>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</si>
  <si>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</si>
  <si>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</si>
  <si>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</si>
  <si>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</si>
  <si>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</si>
  <si>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</si>
  <si>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</si>
  <si>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</si>
  <si>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</si>
  <si>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</si>
  <si>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</si>
  <si>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</si>
  <si>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</si>
  <si>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</si>
  <si>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</si>
  <si>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</si>
  <si>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</si>
  <si>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</si>
  <si>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</si>
  <si>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</si>
  <si>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</si>
  <si>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</si>
  <si>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</si>
  <si>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</si>
  <si>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</si>
  <si>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</si>
  <si>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</si>
  <si>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</si>
  <si>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</si>
  <si>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</si>
  <si>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</si>
  <si>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</si>
  <si>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</si>
  <si>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</si>
  <si>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</si>
  <si>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</si>
  <si>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</si>
  <si>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</si>
  <si>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</si>
  <si>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</si>
  <si>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</si>
  <si>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</si>
  <si>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</si>
  <si>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</si>
  <si>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</si>
  <si>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</si>
  <si>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</si>
  <si>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</si>
  <si>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</si>
  <si>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</si>
  <si>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</si>
  <si>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</si>
  <si>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</si>
  <si>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</si>
  <si>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</si>
  <si>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</si>
  <si>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</si>
  <si>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</si>
  <si>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</si>
  <si>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</si>
  <si>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</si>
  <si>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</si>
  <si>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</si>
  <si>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</si>
  <si>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</si>
  <si>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</si>
  <si>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</si>
  <si>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</si>
  <si>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</si>
  <si>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</si>
  <si>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</si>
  <si>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</si>
  <si>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</si>
  <si>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</si>
  <si>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</si>
  <si>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</si>
  <si>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</si>
  <si>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</si>
  <si>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</si>
  <si>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</si>
  <si>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</si>
  <si>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</si>
  <si>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</si>
  <si>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</si>
  <si>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</si>
  <si>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</si>
  <si>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</si>
  <si>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</si>
  <si>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</si>
  <si>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</si>
  <si>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</si>
  <si>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</si>
  <si>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</si>
  <si>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</si>
  <si>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</si>
  <si>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</si>
  <si>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</si>
  <si>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</si>
  <si>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</si>
  <si>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</si>
  <si>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</si>
  <si>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</si>
  <si>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</si>
  <si>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</si>
  <si>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</si>
  <si>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</si>
  <si>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</si>
  <si>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</si>
  <si>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</si>
  <si>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</si>
  <si>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</si>
  <si>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</si>
  <si>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</si>
  <si>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</si>
  <si>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</si>
  <si>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</si>
  <si>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</si>
  <si>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</si>
  <si>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</si>
  <si>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</si>
  <si>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</si>
  <si>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</si>
  <si>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</si>
  <si>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</si>
  <si>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</si>
  <si>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</si>
  <si>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</si>
  <si>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</si>
  <si>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</si>
  <si>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</si>
  <si>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</si>
  <si>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</si>
  <si>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</si>
  <si>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</si>
  <si>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</si>
  <si>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</si>
  <si>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</si>
  <si>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</si>
  <si>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</si>
  <si>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</si>
  <si>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</si>
  <si>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</si>
  <si>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</si>
  <si>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</si>
  <si>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</si>
  <si>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</si>
  <si>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</si>
  <si>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</si>
  <si>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</si>
  <si>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</si>
  <si>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</si>
  <si>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</si>
  <si>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</si>
  <si>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</si>
  <si>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</si>
  <si>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</si>
  <si>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</si>
  <si>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</si>
  <si>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</si>
  <si>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</si>
  <si>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</si>
  <si>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</si>
  <si>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</si>
  <si>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</si>
  <si>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</si>
  <si>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</si>
  <si>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</si>
  <si>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</si>
  <si>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</si>
  <si>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</si>
  <si>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</si>
  <si>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</si>
  <si>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</si>
  <si>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</si>
  <si>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</si>
  <si>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</si>
  <si>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</si>
  <si>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</si>
  <si>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</si>
  <si>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</si>
  <si>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</si>
  <si>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</si>
  <si>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</si>
  <si>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</si>
  <si>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</si>
  <si>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</si>
  <si>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</si>
  <si>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</si>
  <si>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</si>
  <si>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</si>
  <si>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</si>
  <si>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</si>
  <si>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</si>
  <si>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</si>
  <si>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</si>
  <si>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</si>
  <si>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</si>
  <si>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</si>
  <si>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</si>
  <si>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</si>
  <si>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</si>
  <si>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</si>
  <si>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</si>
  <si>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</si>
  <si>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</si>
  <si>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</si>
  <si>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</si>
  <si>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</si>
  <si>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</si>
  <si>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</si>
  <si>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</si>
  <si>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</si>
  <si>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</si>
  <si>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</si>
  <si>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</si>
  <si>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</si>
  <si>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</si>
  <si>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</si>
  <si>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</si>
  <si>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</si>
  <si>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</si>
  <si>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</si>
  <si>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</si>
  <si>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</si>
  <si>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</si>
  <si>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</si>
  <si>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</si>
  <si>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</si>
  <si>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</si>
  <si>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</si>
  <si>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</si>
  <si>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</si>
  <si>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</si>
  <si>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</si>
  <si>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</si>
  <si>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</si>
  <si>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</si>
  <si>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</si>
  <si>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</si>
  <si>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</si>
  <si>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</si>
  <si>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</si>
  <si>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</si>
  <si>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</si>
  <si>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</si>
  <si>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</si>
  <si>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</si>
  <si>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</si>
  <si>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</si>
  <si>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</si>
  <si>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</si>
  <si>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</si>
  <si>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</si>
  <si>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</si>
  <si>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</si>
  <si>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</si>
  <si>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</si>
  <si>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</si>
  <si>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</si>
  <si>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</si>
  <si>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</si>
  <si>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</si>
  <si>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</si>
  <si>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</si>
  <si>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</si>
  <si>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</si>
  <si>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</si>
  <si>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</si>
  <si>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</si>
  <si>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</si>
  <si>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</si>
  <si>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</si>
  <si>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</si>
  <si>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</si>
  <si>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</si>
  <si>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</si>
  <si>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</si>
  <si>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</si>
  <si>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</si>
  <si>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</si>
  <si>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</si>
  <si>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</si>
  <si>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</si>
  <si>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</si>
  <si>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</si>
  <si>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</si>
  <si>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</si>
  <si>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</si>
  <si>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</si>
  <si>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</si>
  <si>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</si>
  <si>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</si>
  <si>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</si>
  <si>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</si>
  <si>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</si>
  <si>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</si>
  <si>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</si>
  <si>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</si>
  <si>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</si>
  <si>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</si>
  <si>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</si>
  <si>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</si>
  <si>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</si>
  <si>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</si>
  <si>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</si>
  <si>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</si>
  <si>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</si>
  <si>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</si>
  <si>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</si>
  <si>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</si>
  <si>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</si>
  <si>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</si>
  <si>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</si>
  <si>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</si>
  <si>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</si>
  <si>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</si>
  <si>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</si>
  <si>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</si>
  <si>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</si>
  <si>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</si>
  <si>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</si>
  <si>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</si>
  <si>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</si>
  <si>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</si>
  <si>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</si>
  <si>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</si>
  <si>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</si>
  <si>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</si>
  <si>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</si>
  <si>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</si>
  <si>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</si>
  <si>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</si>
  <si>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</si>
  <si>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</si>
  <si>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</si>
  <si>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</si>
  <si>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</si>
  <si>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</si>
  <si>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</si>
  <si>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</si>
  <si>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</si>
  <si>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</si>
  <si>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</si>
  <si>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</si>
  <si>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</si>
  <si>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</si>
  <si>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</si>
  <si>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</si>
  <si>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</si>
  <si>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</si>
  <si>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</si>
  <si>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</si>
  <si>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</si>
  <si>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</si>
  <si>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</si>
  <si>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</si>
  <si>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</si>
  <si>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</si>
  <si>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</si>
  <si>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</si>
  <si>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</si>
  <si>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</si>
  <si>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</si>
  <si>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</si>
  <si>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</si>
  <si>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</si>
  <si>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</si>
  <si>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</si>
  <si>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</si>
  <si>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</si>
  <si>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</si>
  <si>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</si>
  <si>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</si>
  <si>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</si>
  <si>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</si>
  <si>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</si>
  <si>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</si>
  <si>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</si>
  <si>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</si>
  <si>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</si>
  <si>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</si>
  <si>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</si>
  <si>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</si>
  <si>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</si>
  <si>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</si>
  <si>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</si>
  <si>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</si>
  <si>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</si>
  <si>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</si>
  <si>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</si>
  <si>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</si>
  <si>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</si>
  <si>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</si>
  <si>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</si>
  <si>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</si>
  <si>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</si>
  <si>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</si>
  <si>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</si>
  <si>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</si>
  <si>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</si>
  <si>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</si>
  <si>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</si>
  <si>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</si>
  <si>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</si>
  <si>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</si>
  <si>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</si>
  <si>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</si>
  <si>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</si>
  <si>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</si>
  <si>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</si>
  <si>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</si>
  <si>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</si>
  <si>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</si>
  <si>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</si>
  <si>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</si>
  <si>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</si>
  <si>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</si>
  <si>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</si>
  <si>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</si>
  <si>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</si>
  <si>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</si>
  <si>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</si>
  <si>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</si>
  <si>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</si>
  <si>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</si>
  <si>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</si>
  <si>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</si>
  <si>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</si>
  <si>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</si>
  <si>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</si>
  <si>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</si>
  <si>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</si>
  <si>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</si>
  <si>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</si>
  <si>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</si>
  <si>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</si>
  <si>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</si>
  <si>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</si>
  <si>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</si>
  <si>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</si>
  <si>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</si>
  <si>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</si>
  <si>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</si>
  <si>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</si>
  <si>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</si>
  <si>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</si>
  <si>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</si>
  <si>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</si>
  <si>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</si>
  <si>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</si>
  <si>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</si>
  <si>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</si>
  <si>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</si>
  <si>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</si>
  <si>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</si>
  <si>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</si>
  <si>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</si>
  <si>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</si>
  <si>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</si>
  <si>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</si>
  <si>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</si>
  <si>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</si>
  <si>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</si>
  <si>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</si>
  <si>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</si>
  <si>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</si>
  <si>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</si>
  <si>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</si>
  <si>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</si>
  <si>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</si>
  <si>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</si>
  <si>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</si>
  <si>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</si>
  <si>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</si>
  <si>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</si>
  <si>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</si>
  <si>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</si>
  <si>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</si>
  <si>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</si>
  <si>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</si>
  <si>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</si>
  <si>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</si>
  <si>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</si>
  <si>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</si>
  <si>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</si>
  <si>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</si>
  <si>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</si>
  <si>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</si>
  <si>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</si>
  <si>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</si>
  <si>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</si>
  <si>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</si>
  <si>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</si>
  <si>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</si>
  <si>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</si>
  <si>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</si>
  <si>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</si>
  <si>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</si>
  <si>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</si>
  <si>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</si>
  <si>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</si>
  <si>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</si>
  <si>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</si>
  <si>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</si>
  <si>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</si>
  <si>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</si>
  <si>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</si>
  <si>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</si>
  <si>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</si>
  <si>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</si>
  <si>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</si>
  <si>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</si>
  <si>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</si>
  <si>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</si>
  <si>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</si>
  <si>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</si>
  <si>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</si>
  <si>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</si>
  <si>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</si>
  <si>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</si>
  <si>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</si>
  <si>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</si>
  <si>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</si>
  <si>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</si>
  <si>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</si>
  <si>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</si>
  <si>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</si>
  <si>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</si>
  <si>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</si>
  <si>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</si>
  <si>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</si>
  <si>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</si>
  <si>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</si>
  <si>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</si>
  <si>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</si>
  <si>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</si>
  <si>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</si>
  <si>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</si>
  <si>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</si>
  <si>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</si>
  <si>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</si>
  <si>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</si>
  <si>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</si>
  <si>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</si>
  <si>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</si>
  <si>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</si>
  <si>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</si>
  <si>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</si>
  <si>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</si>
  <si>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</si>
  <si>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</si>
  <si>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</si>
  <si>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</si>
  <si>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</si>
  <si>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</si>
  <si>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</si>
  <si>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</si>
  <si>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</si>
  <si>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</si>
  <si>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</si>
  <si>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</si>
  <si>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</si>
  <si>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</si>
  <si>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</si>
  <si>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</si>
  <si>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</si>
  <si>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</si>
  <si>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</si>
  <si>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</si>
  <si>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</si>
  <si>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</si>
  <si>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</si>
  <si>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</si>
  <si>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</si>
  <si>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</si>
  <si>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</si>
  <si>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</si>
  <si>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</si>
  <si>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</si>
  <si>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</si>
  <si>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</si>
  <si>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</si>
  <si>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</si>
  <si>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</si>
  <si>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</si>
  <si>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</si>
  <si>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</si>
  <si>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</si>
  <si>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</si>
  <si>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</si>
  <si>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</si>
  <si>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</si>
  <si>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</si>
  <si>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</si>
  <si>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</si>
  <si>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</si>
  <si>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</si>
  <si>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</si>
  <si>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</si>
  <si>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</si>
  <si>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</si>
  <si>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</si>
  <si>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</si>
  <si>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</si>
  <si>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</si>
  <si>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</si>
  <si>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</si>
  <si>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</si>
  <si>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</si>
  <si>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</si>
  <si>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</si>
  <si>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</si>
  <si>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</si>
  <si>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</si>
  <si>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</si>
  <si>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</si>
  <si>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</si>
  <si>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</si>
  <si>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</si>
  <si>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</si>
  <si>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</si>
  <si>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</si>
  <si>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</si>
  <si>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</si>
  <si>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</si>
  <si>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</si>
  <si>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</si>
  <si>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</si>
  <si>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</si>
  <si>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</si>
  <si>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</si>
  <si>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</si>
  <si>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</si>
  <si>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</si>
  <si>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</si>
  <si>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</si>
  <si>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</si>
  <si>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</si>
  <si>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</si>
  <si>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</si>
  <si>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</si>
  <si>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</si>
  <si>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</si>
  <si>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</si>
  <si>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</si>
  <si>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</si>
  <si>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</si>
  <si>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</si>
  <si>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</si>
  <si>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</si>
  <si>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</si>
  <si>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</si>
  <si>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</si>
  <si>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</si>
  <si>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</si>
  <si>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</si>
  <si>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</si>
  <si>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</si>
  <si>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</si>
  <si>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</si>
  <si>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</si>
  <si>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</si>
  <si>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</si>
  <si>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</si>
  <si>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</si>
  <si>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</si>
  <si>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</si>
  <si>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</si>
  <si>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</si>
  <si>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</si>
  <si>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</si>
  <si>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</si>
  <si>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</si>
  <si>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</si>
  <si>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</si>
  <si>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</si>
  <si>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</si>
  <si>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</si>
  <si>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</si>
  <si>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</si>
  <si>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</si>
  <si>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</si>
  <si>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</si>
  <si>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</si>
  <si>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</si>
  <si>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</si>
  <si>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</si>
  <si>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</si>
  <si>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</si>
  <si>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</si>
  <si>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</si>
  <si>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</si>
  <si>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</si>
  <si>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</si>
  <si>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</si>
  <si>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</si>
  <si>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</si>
  <si>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</si>
  <si>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</si>
  <si>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</si>
  <si>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</si>
  <si>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</si>
  <si>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</si>
  <si>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</si>
  <si>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</si>
  <si>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</si>
  <si>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</si>
  <si>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</si>
  <si>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</si>
  <si>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</si>
  <si>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</si>
  <si>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</si>
  <si>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</si>
  <si>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</si>
  <si>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</si>
  <si>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</si>
  <si>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</si>
  <si>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</si>
  <si>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</si>
  <si>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</si>
  <si>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</si>
  <si>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</si>
  <si>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</si>
  <si>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</si>
  <si>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</si>
  <si>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</si>
  <si>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</si>
  <si>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</si>
  <si>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</si>
  <si>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</si>
  <si>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</si>
  <si>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</si>
  <si>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</si>
  <si>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</si>
  <si>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</si>
  <si>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</si>
  <si>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</si>
  <si>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</si>
  <si>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</si>
  <si>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</si>
  <si>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</si>
  <si>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</si>
  <si>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</si>
  <si>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</si>
  <si>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</si>
  <si>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</si>
  <si>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</si>
  <si>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</si>
  <si>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</si>
  <si>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</si>
  <si>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</si>
  <si>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</si>
  <si>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</si>
  <si>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</si>
  <si>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</si>
  <si>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</si>
  <si>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</si>
  <si>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</si>
  <si>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</si>
  <si>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</si>
  <si>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</si>
  <si>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</si>
  <si>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</si>
  <si>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</si>
  <si>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</si>
  <si>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</si>
  <si>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</si>
  <si>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</si>
  <si>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</si>
  <si>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</si>
  <si>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</si>
  <si>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</si>
  <si>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</si>
  <si>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</si>
  <si>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</si>
  <si>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</si>
  <si>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</si>
  <si>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</si>
  <si>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</si>
  <si>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</si>
  <si>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</si>
  <si>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</si>
  <si>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</si>
  <si>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</si>
  <si>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</si>
  <si>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</si>
  <si>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</si>
  <si>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</si>
  <si>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</si>
  <si>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</si>
  <si>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</si>
  <si>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</si>
  <si>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</si>
  <si>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</si>
  <si>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</si>
  <si>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</si>
  <si>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</si>
  <si>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</si>
  <si>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</si>
  <si>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</si>
  <si>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</si>
  <si>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</si>
  <si>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</si>
  <si>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</si>
  <si>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</si>
  <si>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</si>
  <si>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</si>
  <si>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</si>
  <si>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</si>
  <si>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</si>
  <si>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</si>
  <si>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</si>
  <si>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</si>
  <si>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</si>
  <si>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</si>
  <si>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</si>
  <si>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</si>
  <si>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</si>
  <si>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</si>
  <si>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</si>
  <si>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</si>
  <si>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</si>
  <si>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</si>
  <si>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</si>
  <si>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</si>
  <si>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</si>
  <si>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</si>
  <si>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</si>
  <si>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</si>
  <si>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</si>
  <si>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</si>
  <si>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</si>
  <si>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</si>
  <si>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</si>
  <si>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</si>
  <si>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</si>
  <si>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</si>
  <si>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</si>
  <si>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</si>
  <si>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</si>
  <si>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</si>
  <si>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</si>
  <si>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</si>
  <si>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</si>
  <si>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</si>
  <si>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</si>
  <si>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</si>
  <si>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</si>
  <si>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</si>
  <si>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</si>
  <si>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</si>
  <si>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</si>
  <si>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</si>
  <si>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</si>
  <si>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</si>
  <si>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</si>
  <si>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</si>
  <si>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</si>
  <si>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</si>
  <si>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</si>
  <si>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</si>
  <si>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</si>
  <si>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</si>
  <si>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</si>
  <si>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</si>
  <si>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</si>
  <si>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</si>
  <si>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</si>
  <si>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</si>
  <si>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</si>
  <si>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</si>
  <si>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</si>
  <si>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</si>
  <si>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</si>
  <si>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</si>
  <si>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</si>
  <si>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</si>
  <si>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</si>
  <si>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</si>
  <si>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</si>
  <si>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</si>
  <si>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</si>
  <si>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</si>
  <si>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</si>
  <si>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</si>
  <si>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</si>
  <si>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</si>
  <si>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</si>
  <si>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</si>
  <si>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</si>
  <si>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</si>
  <si>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</si>
  <si>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</si>
  <si>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</si>
  <si>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</si>
  <si>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</si>
  <si>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</si>
  <si>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</si>
  <si>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</si>
  <si>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</si>
  <si>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</si>
  <si>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</si>
  <si>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</si>
  <si>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</si>
  <si>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</si>
  <si>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</si>
  <si>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</si>
  <si>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</si>
  <si>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</si>
  <si>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</si>
  <si>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</si>
  <si>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</si>
  <si>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</si>
  <si>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</si>
  <si>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</si>
  <si>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</si>
  <si>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</si>
  <si>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</si>
  <si>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</si>
  <si>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</si>
  <si>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</si>
  <si>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</si>
  <si>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</si>
  <si>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</si>
  <si>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</si>
  <si>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</si>
  <si>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</si>
  <si>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</si>
  <si>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</si>
  <si>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</si>
  <si>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</si>
  <si>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</si>
  <si>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</si>
  <si>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</si>
  <si>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</si>
  <si>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</si>
  <si>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</si>
  <si>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</si>
  <si>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</si>
  <si>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</si>
  <si>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</si>
  <si>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</si>
  <si>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</si>
  <si>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</si>
  <si>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</si>
  <si>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</si>
  <si>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</si>
  <si>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</si>
  <si>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</si>
  <si>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</si>
  <si>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</si>
  <si>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</si>
  <si>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</si>
  <si>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</si>
  <si>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</si>
  <si>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</si>
  <si>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</si>
  <si>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</si>
  <si>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</si>
  <si>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</si>
  <si>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</si>
  <si>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</si>
  <si>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</si>
  <si>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</si>
  <si>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</si>
  <si>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</si>
  <si>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</si>
  <si>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</si>
  <si>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</si>
  <si>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</si>
  <si>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</si>
  <si>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</si>
  <si>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</si>
  <si>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</si>
  <si>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</si>
  <si>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</si>
  <si>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</si>
  <si>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</si>
  <si>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</si>
  <si>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</si>
  <si>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</si>
  <si>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</si>
  <si>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</si>
  <si>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</si>
  <si>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</si>
  <si>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</si>
  <si>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</si>
  <si>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</si>
  <si>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</si>
  <si>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</si>
  <si>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</si>
  <si>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</si>
  <si>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</si>
  <si>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</si>
  <si>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</si>
  <si>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</si>
  <si>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</si>
  <si>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</si>
  <si>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</si>
  <si>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</si>
  <si>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</si>
  <si>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</si>
  <si>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</si>
  <si>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</si>
  <si>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</si>
  <si>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</si>
  <si>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</si>
  <si>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</si>
  <si>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</si>
  <si>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</si>
  <si>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</si>
  <si>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</si>
  <si>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</si>
  <si>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</si>
  <si>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</si>
  <si>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</si>
  <si>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</si>
  <si>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</si>
  <si>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</si>
  <si>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</si>
  <si>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</si>
  <si>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</si>
  <si>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</si>
  <si>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</si>
  <si>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</si>
  <si>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</si>
  <si>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</si>
  <si>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</si>
  <si>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</si>
  <si>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</si>
  <si>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</si>
  <si>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</si>
  <si>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</si>
  <si>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</si>
  <si>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</si>
  <si>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</si>
  <si>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</si>
  <si>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</si>
  <si>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</si>
  <si>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</si>
  <si>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</si>
  <si>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</si>
  <si>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</si>
  <si>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</si>
  <si>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</si>
  <si>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</si>
  <si>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</si>
  <si>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</si>
  <si>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</si>
  <si>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</si>
  <si>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</si>
  <si>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</si>
  <si>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</si>
  <si>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</si>
  <si>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</si>
  <si>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</si>
  <si>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</si>
  <si>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</si>
  <si>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</si>
  <si>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</si>
  <si>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</si>
  <si>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</si>
  <si>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</si>
  <si>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</si>
  <si>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</si>
  <si>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</si>
  <si>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</si>
  <si>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</si>
  <si>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</si>
  <si>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</si>
  <si>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</si>
  <si>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</si>
  <si>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</si>
  <si>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</si>
  <si>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</si>
  <si>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</si>
  <si>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</si>
  <si>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</si>
  <si>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</si>
  <si>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</si>
  <si>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</si>
  <si>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</si>
  <si>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</si>
  <si>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</si>
  <si>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</si>
  <si>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</si>
  <si>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</si>
  <si>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</si>
  <si>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</si>
  <si>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</si>
  <si>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</si>
  <si>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</si>
  <si>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</si>
  <si>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</si>
  <si>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</si>
  <si>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</si>
  <si>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</si>
  <si>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</si>
  <si>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</si>
  <si>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</si>
  <si>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</si>
  <si>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</si>
  <si>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</si>
  <si>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</si>
  <si>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</si>
  <si>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</si>
  <si>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</si>
  <si>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</si>
  <si>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</si>
  <si>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</si>
  <si>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</si>
  <si>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</si>
  <si>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</si>
  <si>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</si>
  <si>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</si>
  <si>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</si>
  <si>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</si>
  <si>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</si>
  <si>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</si>
  <si>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</si>
  <si>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</si>
  <si>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</si>
  <si>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</si>
  <si>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</si>
  <si>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</si>
  <si>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</si>
  <si>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</si>
  <si>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</si>
  <si>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</si>
  <si>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</si>
  <si>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</si>
  <si>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</si>
  <si>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</si>
  <si>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</si>
  <si>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</si>
  <si>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</si>
  <si>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</si>
  <si>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</si>
  <si>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</si>
  <si>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</si>
  <si>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</si>
  <si>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</si>
  <si>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</si>
  <si>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</si>
  <si>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</si>
  <si>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</si>
  <si>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</si>
  <si>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</si>
  <si>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</si>
  <si>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</si>
  <si>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</si>
  <si>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</si>
  <si>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</si>
  <si>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</si>
  <si>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</si>
  <si>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</si>
  <si>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</si>
  <si>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</si>
  <si>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</si>
  <si>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</si>
  <si>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</si>
  <si>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</si>
  <si>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</si>
  <si>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</si>
  <si>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</si>
  <si>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</si>
  <si>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</si>
  <si>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</si>
  <si>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</si>
  <si>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</si>
  <si>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</si>
  <si>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</si>
  <si>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</si>
  <si>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</si>
  <si>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</si>
  <si>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</si>
  <si>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</si>
  <si>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</si>
  <si>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</si>
  <si>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</si>
  <si>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</si>
  <si>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</si>
  <si>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</si>
  <si>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</si>
  <si>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</si>
  <si>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</si>
  <si>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</si>
  <si>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</si>
  <si>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</si>
  <si>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</si>
  <si>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</si>
  <si>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</si>
  <si>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</si>
  <si>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</si>
  <si>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</si>
  <si>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</si>
  <si>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</si>
  <si>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</si>
  <si>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</si>
  <si>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</si>
  <si>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</si>
  <si>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</si>
  <si>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</si>
  <si>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</si>
  <si>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</si>
  <si>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</si>
  <si>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</si>
  <si>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</si>
  <si>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</si>
  <si>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</si>
  <si>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</si>
  <si>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</si>
  <si>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</si>
  <si>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</si>
  <si>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</si>
  <si>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</si>
  <si>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</si>
  <si>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</si>
  <si>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</si>
  <si>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</si>
  <si>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</si>
  <si>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</si>
  <si>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</si>
  <si>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</si>
  <si>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</si>
  <si>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</si>
  <si>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</si>
  <si>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</si>
  <si>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</si>
  <si>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</si>
  <si>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</si>
  <si>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</si>
  <si>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</si>
  <si>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</si>
  <si>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</si>
  <si>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</si>
  <si>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</si>
  <si>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</si>
  <si>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</si>
  <si>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</si>
  <si>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</si>
  <si>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</si>
  <si>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</si>
  <si>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</si>
  <si>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</si>
  <si>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</si>
  <si>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</si>
  <si>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</si>
  <si>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</si>
  <si>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</si>
  <si>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</si>
  <si>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</si>
  <si>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</si>
  <si>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</si>
  <si>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</si>
  <si>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</si>
  <si>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</si>
  <si>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</si>
  <si>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</si>
  <si>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</si>
  <si>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</si>
  <si>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</si>
  <si>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</si>
  <si>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</si>
  <si>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</si>
  <si>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</si>
  <si>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</si>
  <si>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</si>
  <si>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</si>
  <si>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</si>
  <si>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</si>
  <si>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</si>
  <si>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</si>
  <si>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</si>
  <si>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</si>
  <si>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</si>
  <si>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</si>
  <si>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</si>
  <si>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</si>
  <si>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</si>
  <si>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</si>
  <si>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</si>
  <si>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</si>
  <si>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</si>
  <si>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</si>
  <si>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</si>
  <si>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</si>
  <si>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</si>
  <si>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</si>
  <si>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</si>
  <si>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</si>
  <si>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</si>
  <si>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</si>
  <si>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</si>
  <si>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</si>
  <si>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</si>
  <si>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</si>
  <si>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</si>
  <si>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</si>
  <si>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</si>
  <si>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</si>
  <si>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</si>
  <si>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</si>
  <si>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</si>
  <si>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</si>
  <si>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</si>
  <si>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</si>
  <si>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</si>
  <si>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</si>
  <si>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</si>
  <si>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</si>
  <si>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</si>
  <si>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</si>
  <si>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</si>
  <si>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</si>
  <si>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</si>
  <si>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</si>
  <si>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</si>
  <si>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</si>
  <si>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</si>
  <si>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</si>
  <si>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</si>
  <si>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</si>
  <si>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</si>
  <si>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</si>
  <si>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</si>
  <si>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</si>
  <si>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</si>
  <si>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</si>
  <si>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</si>
  <si>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</si>
  <si>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</si>
  <si>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</si>
  <si>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</si>
  <si>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</si>
  <si>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</si>
  <si>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</si>
  <si>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</si>
  <si>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</si>
  <si>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</si>
  <si>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</si>
  <si>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</si>
  <si>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</si>
  <si>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</si>
  <si>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</si>
  <si>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</si>
  <si>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</si>
  <si>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</si>
  <si>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</si>
  <si>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</si>
  <si>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</si>
  <si>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</si>
  <si>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</si>
  <si>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</si>
  <si>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</si>
  <si>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</si>
  <si>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</si>
  <si>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</si>
  <si>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</si>
  <si>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</si>
  <si>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</si>
  <si>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</si>
  <si>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</si>
  <si>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</si>
  <si>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</si>
  <si>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</si>
  <si>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</si>
  <si>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</si>
  <si>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</si>
  <si>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</si>
  <si>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</si>
  <si>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</si>
  <si>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</si>
  <si>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</si>
  <si>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</si>
  <si>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</si>
  <si>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</si>
  <si>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</si>
  <si>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</si>
  <si>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</si>
  <si>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</si>
  <si>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</si>
  <si>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</si>
  <si>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</si>
  <si>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</si>
  <si>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</si>
  <si>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</si>
  <si>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</si>
  <si>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</si>
  <si>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</si>
  <si>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</si>
  <si>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</si>
  <si>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</si>
  <si>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</si>
  <si>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</si>
  <si>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</si>
  <si>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</si>
  <si>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</si>
  <si>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</si>
  <si>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</si>
  <si>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</si>
  <si>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</si>
  <si>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</si>
  <si>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</si>
  <si>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</si>
  <si>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</si>
  <si>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</si>
  <si>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</si>
  <si>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</si>
  <si>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</si>
  <si>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</si>
  <si>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</si>
  <si>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</si>
  <si>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</si>
  <si>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</si>
  <si>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</si>
  <si>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</si>
  <si>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</si>
  <si>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</si>
  <si>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</si>
  <si>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</si>
  <si>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</si>
  <si>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</si>
  <si>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</si>
  <si>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</si>
  <si>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</si>
  <si>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</si>
  <si>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</si>
  <si>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</si>
  <si>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</si>
  <si>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</si>
  <si>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</si>
  <si>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</si>
  <si>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</si>
  <si>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</si>
  <si>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</si>
  <si>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</si>
  <si>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</si>
  <si>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</si>
  <si>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</si>
  <si>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</si>
  <si>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</si>
  <si>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</si>
  <si>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</si>
  <si>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</si>
  <si>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</si>
  <si>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</si>
  <si>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</si>
  <si>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</si>
  <si>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</si>
  <si>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</si>
  <si>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</si>
  <si>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</si>
  <si>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</si>
  <si>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</si>
  <si>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</si>
  <si>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</si>
  <si>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</si>
  <si>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</si>
  <si>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</si>
  <si>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</si>
  <si>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</si>
  <si>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</si>
  <si>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</si>
  <si>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</si>
  <si>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</si>
  <si>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</si>
  <si>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</si>
  <si>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</si>
  <si>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</si>
  <si>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</si>
  <si>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</si>
  <si>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</si>
  <si>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</si>
  <si>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</si>
  <si>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</si>
  <si>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</si>
  <si>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</si>
  <si>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</si>
  <si>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</si>
  <si>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</si>
  <si>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</si>
  <si>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</si>
  <si>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</si>
  <si>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</si>
  <si>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</si>
  <si>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</si>
  <si>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</si>
  <si>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</si>
  <si>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</si>
  <si>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</si>
  <si>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</si>
  <si>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</si>
  <si>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</si>
  <si>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</si>
  <si>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</si>
  <si>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</si>
  <si>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</si>
  <si>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</si>
  <si>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</si>
  <si>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</si>
  <si>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</si>
  <si>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</si>
  <si>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</si>
  <si>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</si>
  <si>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</si>
  <si>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</si>
  <si>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</si>
  <si>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</si>
  <si>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</si>
  <si>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</si>
  <si>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</si>
  <si>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</si>
  <si>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</si>
  <si>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</si>
  <si>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</si>
  <si>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</si>
  <si>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</si>
  <si>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</si>
  <si>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</si>
  <si>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</si>
  <si>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</si>
  <si>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</si>
  <si>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</si>
  <si>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</si>
  <si>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</si>
  <si>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</si>
  <si>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</si>
  <si>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</si>
  <si>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</si>
  <si>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</si>
  <si>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</si>
  <si>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</si>
  <si>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</si>
  <si>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</si>
  <si>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</si>
  <si>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</si>
  <si>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</si>
  <si>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</si>
  <si>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</si>
  <si>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</si>
  <si>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</si>
  <si>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</si>
  <si>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</si>
  <si>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</si>
  <si>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</si>
  <si>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</si>
  <si>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</si>
  <si>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</si>
  <si>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</si>
  <si>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</si>
  <si>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</si>
  <si>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</si>
  <si>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</si>
  <si>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</si>
  <si>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</si>
  <si>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</si>
  <si>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</si>
  <si>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</si>
  <si>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</si>
  <si>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</si>
  <si>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</si>
  <si>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</si>
  <si>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</si>
  <si>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</si>
  <si>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</si>
  <si>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</si>
  <si>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</si>
  <si>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</si>
  <si>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</si>
  <si>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</si>
  <si>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</si>
  <si>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</si>
  <si>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</si>
  <si>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</si>
  <si>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</si>
  <si>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</si>
  <si>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</si>
  <si>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</si>
  <si>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</si>
  <si>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</si>
  <si>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</si>
  <si>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</si>
  <si>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</si>
  <si>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</si>
  <si>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</si>
  <si>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</si>
  <si>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</si>
  <si>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</si>
  <si>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</si>
  <si>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</si>
  <si>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</si>
  <si>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</si>
  <si>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</si>
  <si>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</si>
  <si>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</si>
  <si>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</si>
  <si>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</si>
  <si>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</si>
  <si>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</si>
  <si>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</si>
  <si>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</si>
  <si>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</si>
  <si>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</si>
  <si>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</si>
  <si>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</si>
  <si>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</si>
  <si>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</si>
  <si>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</si>
  <si>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</si>
  <si>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</si>
  <si>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</si>
  <si>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</si>
  <si>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</si>
  <si>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</si>
  <si>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</si>
  <si>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</si>
  <si>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</si>
  <si>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</si>
  <si>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</si>
  <si>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</si>
  <si>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</si>
  <si>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</si>
  <si>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</si>
  <si>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</si>
  <si>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</si>
  <si>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</si>
  <si>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</si>
  <si>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</si>
  <si>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</si>
  <si>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</si>
  <si>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</si>
  <si>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</si>
  <si>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</si>
  <si>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</si>
  <si>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</si>
  <si>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</si>
  <si>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</si>
  <si>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</si>
  <si>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</si>
  <si>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</si>
  <si>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</si>
  <si>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</si>
  <si>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</si>
  <si>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</si>
  <si>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</si>
  <si>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</si>
  <si>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</si>
  <si>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</si>
  <si>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</si>
  <si>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</si>
  <si>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</si>
  <si>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</si>
  <si>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</si>
  <si>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</si>
  <si>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</si>
  <si>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</si>
  <si>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</si>
  <si>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</si>
  <si>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</si>
  <si>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</si>
  <si>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</si>
  <si>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</si>
  <si>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</si>
  <si>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</si>
  <si>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</si>
  <si>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</si>
  <si>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</si>
  <si>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</si>
  <si>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</si>
  <si>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</si>
  <si>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</si>
  <si>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</si>
  <si>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</si>
  <si>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</si>
  <si>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</si>
  <si>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</si>
  <si>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</si>
  <si>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</si>
  <si>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</si>
  <si>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</si>
  <si>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</si>
  <si>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</si>
  <si>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</si>
  <si>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</si>
  <si>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</si>
  <si>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</si>
  <si>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</si>
  <si>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</si>
  <si>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</si>
  <si>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</si>
  <si>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</si>
  <si>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</si>
  <si>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</si>
  <si>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</si>
  <si>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</si>
  <si>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</si>
  <si>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</si>
  <si>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</si>
  <si>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</si>
  <si>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</si>
  <si>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</si>
  <si>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</si>
  <si>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</si>
  <si>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</si>
  <si>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</si>
  <si>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</si>
  <si>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</si>
  <si>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</si>
  <si>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</si>
  <si>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</si>
  <si>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</si>
  <si>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</si>
  <si>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</si>
  <si>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</si>
  <si>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</si>
  <si>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</si>
  <si>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</si>
  <si>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</si>
  <si>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</si>
  <si>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</si>
  <si>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</si>
  <si>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</si>
  <si>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</si>
  <si>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</si>
  <si>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</si>
  <si>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</si>
  <si>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</si>
  <si>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</si>
  <si>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</si>
  <si>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</si>
  <si>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</si>
  <si>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</si>
  <si>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</si>
  <si>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</si>
  <si>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</si>
  <si>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</si>
  <si>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</si>
  <si>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</si>
  <si>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</si>
  <si>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</si>
  <si>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</si>
  <si>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</si>
  <si>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</si>
  <si>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</si>
  <si>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</si>
  <si>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</si>
  <si>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</si>
  <si>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</si>
  <si>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</si>
  <si>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</si>
  <si>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</si>
  <si>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</si>
  <si>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</si>
  <si>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</si>
  <si>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</si>
  <si>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</si>
  <si>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</si>
  <si>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</si>
  <si>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</si>
  <si>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</si>
  <si>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</si>
  <si>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</si>
  <si>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</si>
  <si>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</si>
  <si>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</si>
  <si>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</si>
  <si>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</si>
  <si>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</si>
  <si>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</si>
  <si>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</si>
  <si>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</si>
  <si>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</si>
  <si>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</si>
  <si>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</si>
  <si>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</si>
  <si>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</si>
  <si>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</si>
  <si>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</si>
  <si>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</si>
  <si>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</si>
  <si>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</si>
  <si>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</si>
  <si>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</si>
  <si>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</si>
  <si>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</si>
  <si>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</si>
  <si>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</si>
  <si>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</si>
  <si>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</si>
  <si>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</si>
  <si>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</si>
  <si>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</si>
  <si>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</si>
  <si>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</si>
  <si>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</si>
  <si>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</si>
  <si>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</si>
  <si>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</si>
  <si>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</si>
  <si>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</si>
  <si>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</si>
  <si>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</si>
  <si>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</si>
  <si>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</si>
  <si>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</si>
  <si>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</si>
  <si>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</si>
  <si>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</si>
  <si>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</si>
  <si>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</si>
  <si>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</si>
  <si>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</si>
  <si>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</si>
  <si>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</si>
  <si>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</si>
  <si>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</si>
  <si>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</si>
  <si>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</si>
  <si>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</si>
  <si>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</si>
  <si>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</si>
  <si>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</si>
  <si>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</si>
  <si>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</si>
  <si>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</si>
  <si>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</si>
  <si>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</si>
  <si>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</si>
  <si>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</si>
  <si>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</si>
  <si>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</si>
  <si>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</si>
  <si>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</si>
  <si>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</si>
  <si>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</si>
  <si>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</si>
  <si>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</si>
  <si>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</si>
  <si>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</si>
  <si>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</si>
  <si>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</si>
  <si>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</si>
  <si>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</si>
  <si>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</si>
  <si>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</si>
  <si>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</si>
  <si>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</si>
  <si>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</si>
  <si>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</si>
  <si>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</si>
  <si>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</si>
  <si>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</si>
  <si>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</si>
  <si>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</si>
  <si>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</si>
  <si>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</si>
  <si>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</si>
  <si>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</si>
  <si>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</si>
  <si>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</si>
  <si>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</si>
  <si>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</si>
  <si>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</si>
  <si>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</si>
  <si>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</si>
  <si>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</si>
  <si>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</si>
  <si>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</si>
  <si>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</si>
  <si>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</si>
  <si>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</si>
  <si>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</si>
  <si>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</si>
  <si>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</si>
  <si>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</si>
  <si>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</si>
  <si>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</si>
  <si>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</si>
  <si>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</si>
  <si>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</si>
  <si>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</si>
  <si>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</si>
  <si>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</si>
  <si>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</si>
  <si>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</si>
  <si>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</si>
  <si>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</si>
  <si>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</si>
  <si>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</si>
  <si>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</si>
  <si>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</si>
  <si>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</si>
  <si>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</si>
  <si>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</si>
  <si>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</si>
  <si>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</si>
  <si>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</si>
  <si>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</si>
  <si>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</si>
  <si>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</si>
  <si>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</si>
  <si>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</si>
  <si>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</si>
  <si>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</si>
  <si>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</si>
  <si>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</si>
  <si>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</si>
  <si>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</si>
  <si>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</si>
  <si>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</si>
  <si>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</si>
  <si>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</si>
  <si>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</si>
  <si>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</si>
  <si>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</si>
  <si>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</si>
  <si>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</si>
  <si>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</si>
  <si>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</si>
  <si>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</si>
  <si>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</si>
  <si>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</si>
  <si>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</si>
  <si>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</si>
  <si>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</si>
  <si>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</si>
  <si>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</si>
  <si>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</si>
  <si>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</si>
  <si>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</si>
  <si>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</si>
  <si>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</si>
  <si>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</si>
  <si>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</si>
  <si>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</si>
  <si>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</si>
  <si>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</si>
  <si>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</si>
  <si>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</si>
  <si>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</si>
  <si>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</si>
  <si>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</si>
  <si>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</si>
  <si>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</si>
  <si>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</si>
  <si>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</si>
  <si>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</si>
  <si>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</si>
  <si>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</si>
  <si>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</si>
  <si>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</si>
  <si>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</si>
  <si>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</si>
  <si>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</si>
  <si>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</si>
  <si>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</si>
  <si>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</si>
  <si>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</si>
  <si>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</si>
  <si>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</si>
  <si>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</si>
  <si>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</si>
  <si>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</si>
  <si>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</si>
  <si>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</si>
  <si>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</si>
  <si>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</si>
  <si>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</si>
  <si>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</si>
  <si>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</si>
  <si>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</si>
  <si>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</si>
  <si>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</si>
  <si>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</si>
  <si>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</si>
  <si>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</si>
  <si>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</si>
  <si>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</si>
  <si>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</si>
  <si>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</si>
  <si>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</si>
  <si>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</si>
  <si>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</si>
  <si>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</si>
  <si>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</si>
  <si>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</si>
  <si>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</si>
  <si>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</si>
  <si>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</si>
  <si>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</si>
  <si>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</si>
  <si>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</si>
  <si>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</si>
  <si>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</si>
  <si>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</si>
  <si>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</si>
  <si>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</si>
  <si>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</si>
  <si>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</si>
  <si>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</si>
  <si>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</si>
  <si>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</si>
  <si>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</si>
  <si>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</si>
  <si>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</si>
  <si>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</si>
  <si>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</si>
  <si>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</si>
  <si>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</si>
  <si>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</si>
  <si>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</si>
  <si>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</si>
  <si>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</si>
  <si>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</si>
  <si>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</si>
  <si>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</si>
  <si>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</si>
  <si>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</si>
  <si>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</si>
  <si>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</si>
  <si>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</si>
  <si>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</si>
  <si>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</si>
  <si>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</si>
  <si>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</si>
  <si>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</si>
  <si>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</si>
  <si>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</si>
  <si>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</si>
  <si>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</si>
  <si>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</si>
  <si>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</si>
  <si>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</si>
  <si>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</si>
  <si>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</si>
  <si>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</si>
  <si>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</si>
  <si>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</si>
  <si>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</si>
  <si>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</si>
  <si>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</si>
  <si>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</si>
  <si>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</si>
  <si>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</si>
  <si>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</si>
  <si>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</si>
  <si>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</si>
  <si>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</si>
  <si>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</si>
  <si>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</si>
  <si>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</si>
  <si>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</si>
  <si>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</si>
  <si>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</si>
  <si>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</si>
  <si>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</si>
  <si>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</si>
  <si>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</si>
  <si>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</si>
  <si>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</si>
  <si>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</si>
  <si>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</si>
  <si>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</si>
  <si>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</si>
  <si>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</si>
  <si>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</si>
  <si>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</si>
  <si>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</si>
  <si>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</si>
  <si>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</si>
  <si>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</si>
  <si>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</si>
  <si>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</si>
  <si>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</si>
  <si>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</si>
  <si>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</si>
  <si>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</si>
  <si>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</si>
  <si>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</si>
  <si>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</si>
  <si>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</si>
  <si>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</si>
  <si>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</si>
  <si>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</si>
  <si>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</si>
  <si>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</si>
  <si>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</si>
  <si>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</si>
  <si>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</si>
  <si>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</si>
  <si>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</si>
  <si>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</si>
  <si>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</si>
  <si>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</si>
  <si>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</si>
  <si>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</si>
  <si>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</si>
  <si>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</si>
  <si>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</si>
  <si>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</si>
  <si>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</si>
  <si>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</si>
  <si>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</si>
  <si>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</si>
  <si>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</si>
  <si>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</si>
  <si>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</si>
  <si>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</si>
  <si>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</si>
  <si>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</si>
  <si>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</si>
  <si>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</si>
  <si>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</si>
  <si>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</si>
  <si>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</si>
  <si>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</si>
  <si>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</si>
  <si>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</si>
  <si>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</si>
  <si>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</si>
  <si>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</si>
  <si>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</si>
  <si>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</si>
  <si>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</si>
  <si>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</si>
  <si>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</si>
  <si>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</si>
  <si>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</si>
  <si>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</si>
  <si>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</si>
  <si>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</si>
  <si>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</si>
  <si>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</si>
  <si>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</si>
  <si>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</si>
  <si>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</si>
  <si>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</si>
  <si>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</si>
  <si>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</si>
  <si>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</si>
  <si>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</si>
  <si>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</si>
  <si>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</si>
  <si>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</si>
  <si>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</si>
  <si>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</si>
  <si>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</si>
  <si>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</si>
  <si>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</si>
  <si>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</si>
  <si>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</si>
  <si>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</si>
  <si>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</si>
  <si>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</si>
  <si>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</si>
  <si>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</si>
  <si>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</si>
  <si>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</si>
  <si>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</si>
  <si>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</si>
  <si>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</si>
  <si>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</si>
  <si>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</si>
  <si>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</si>
  <si>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</si>
  <si>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</si>
  <si>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</si>
  <si>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</si>
  <si>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</si>
  <si>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</si>
  <si>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</si>
  <si>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</si>
  <si>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</si>
  <si>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</si>
  <si>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</si>
  <si>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</si>
  <si>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</si>
  <si>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</si>
  <si>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</si>
  <si>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</si>
  <si>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</si>
  <si>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</si>
  <si>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</si>
  <si>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</si>
  <si>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</si>
  <si>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</si>
  <si>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</si>
  <si>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</si>
  <si>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</si>
  <si>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</si>
  <si>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</si>
  <si>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</si>
  <si>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</si>
  <si>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</si>
  <si>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</si>
  <si>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</si>
  <si>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</si>
  <si>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</si>
  <si>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</si>
  <si>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</si>
  <si>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</si>
  <si>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</si>
  <si>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</si>
  <si>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</si>
  <si>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</si>
  <si>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</si>
  <si>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</si>
  <si>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</si>
  <si>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</si>
  <si>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</si>
  <si>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</si>
  <si>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</si>
  <si>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</si>
  <si>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</si>
  <si>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</si>
  <si>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</si>
  <si>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</si>
  <si>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</si>
  <si>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</si>
  <si>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</si>
  <si>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</si>
  <si>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</si>
  <si>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</si>
  <si>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</si>
  <si>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</si>
  <si>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</si>
  <si>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</si>
  <si>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</si>
  <si>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</si>
  <si>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</si>
  <si>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</si>
  <si>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</si>
  <si>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</si>
  <si>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</si>
  <si>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</si>
  <si>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</si>
  <si>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</si>
  <si>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</si>
  <si>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</si>
  <si>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</si>
  <si>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</si>
  <si>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</si>
  <si>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</si>
  <si>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</si>
  <si>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</si>
  <si>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</si>
  <si>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</si>
  <si>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</si>
  <si>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</si>
  <si>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</si>
  <si>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</si>
  <si>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</si>
  <si>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</si>
  <si>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</si>
  <si>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</si>
  <si>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</si>
  <si>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</si>
  <si>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</si>
  <si>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</si>
  <si>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</si>
  <si>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</si>
  <si>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</si>
  <si>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</si>
  <si>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</si>
  <si>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</si>
  <si>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</si>
  <si>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</si>
  <si>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</si>
  <si>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</si>
  <si>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</si>
  <si>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</si>
  <si>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</si>
  <si>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</si>
  <si>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</si>
  <si>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</si>
  <si>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</si>
  <si>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</si>
  <si>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</si>
  <si>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</si>
  <si>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</si>
  <si>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</si>
  <si>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</si>
  <si>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</si>
  <si>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</si>
  <si>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</si>
  <si>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</si>
  <si>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</si>
  <si>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</si>
  <si>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</si>
  <si>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</si>
  <si>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</si>
  <si>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</si>
  <si>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</si>
  <si>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</si>
  <si>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</si>
  <si>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</si>
  <si>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</si>
  <si>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</si>
  <si>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</si>
  <si>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</si>
  <si>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</si>
  <si>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</si>
  <si>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</si>
  <si>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</si>
  <si>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</si>
  <si>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</si>
  <si>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</si>
  <si>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</si>
  <si>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</si>
  <si>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</si>
  <si>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</si>
  <si>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</si>
  <si>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</si>
  <si>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</si>
  <si>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</si>
  <si>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</si>
  <si>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</si>
  <si>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</si>
  <si>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</si>
  <si>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</si>
  <si>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</si>
  <si>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</si>
  <si>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</si>
  <si>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</si>
  <si>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</si>
  <si>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</si>
  <si>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</si>
  <si>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</si>
  <si>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</si>
  <si>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</si>
  <si>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</si>
  <si>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</si>
  <si>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</si>
  <si>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</si>
  <si>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</si>
  <si>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</si>
  <si>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</si>
  <si>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</si>
  <si>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</si>
  <si>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</si>
  <si>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</si>
  <si>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</si>
  <si>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</si>
  <si>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</si>
  <si>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</si>
  <si>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</si>
  <si>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</si>
  <si>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</si>
  <si>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</si>
  <si>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</si>
  <si>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</si>
  <si>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</si>
  <si>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</si>
  <si>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</si>
  <si>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</si>
  <si>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</si>
  <si>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</si>
  <si>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</si>
  <si>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</si>
  <si>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</si>
  <si>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</si>
  <si>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</si>
  <si>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</si>
  <si>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</si>
  <si>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</si>
  <si>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</si>
  <si>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</si>
  <si>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</si>
  <si>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</si>
  <si>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</si>
  <si>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</si>
  <si>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</si>
  <si>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</si>
  <si>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</si>
  <si>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</si>
  <si>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</si>
  <si>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</si>
  <si>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</si>
  <si>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</si>
  <si>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</si>
  <si>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</si>
  <si>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</si>
  <si>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</si>
  <si>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</si>
  <si>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</si>
  <si>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</si>
  <si>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</si>
  <si>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</si>
  <si>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</si>
  <si>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</si>
  <si>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</si>
  <si>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</si>
  <si>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</si>
  <si>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</si>
  <si>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</si>
  <si>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</si>
  <si>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</si>
  <si>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</si>
  <si>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</si>
  <si>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</si>
  <si>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</si>
  <si>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</si>
  <si>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</si>
  <si>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</si>
  <si>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</si>
  <si>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</si>
  <si>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</si>
  <si>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</si>
  <si>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</si>
  <si>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</si>
  <si>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</si>
  <si>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</si>
  <si>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</si>
  <si>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</si>
  <si>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</si>
  <si>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</si>
  <si>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</si>
  <si>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</si>
  <si>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</si>
  <si>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</si>
  <si>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</si>
  <si>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</si>
  <si>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</si>
  <si>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</si>
  <si>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</si>
  <si>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</si>
  <si>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</si>
  <si>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</si>
  <si>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</si>
  <si>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</si>
  <si>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</si>
  <si>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</si>
  <si>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</si>
  <si>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</si>
  <si>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</si>
  <si>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</si>
  <si>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</si>
  <si>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</si>
  <si>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</si>
  <si>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</si>
  <si>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</si>
  <si>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</si>
  <si>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</si>
  <si>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</si>
  <si>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</si>
  <si>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</si>
  <si>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</si>
  <si>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</si>
  <si>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</si>
  <si>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</si>
  <si>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</si>
  <si>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</si>
  <si>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</si>
  <si>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</si>
  <si>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</si>
  <si>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</si>
  <si>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</si>
  <si>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</si>
  <si>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</si>
  <si>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</si>
  <si>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</si>
  <si>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</si>
  <si>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</si>
  <si>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</si>
  <si>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</si>
  <si>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</si>
  <si>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</si>
  <si>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</si>
  <si>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</si>
  <si>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</si>
  <si>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</si>
  <si>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</si>
  <si>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</si>
  <si>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</si>
  <si>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</si>
  <si>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</si>
  <si>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</si>
  <si>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</si>
  <si>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</si>
  <si>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</si>
  <si>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</si>
  <si>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</si>
  <si>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</si>
  <si>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</si>
  <si>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</si>
  <si>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</si>
  <si>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</si>
  <si>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</si>
  <si>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</si>
  <si>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</si>
  <si>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</si>
  <si>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</si>
  <si>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</si>
  <si>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</si>
  <si>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</si>
  <si>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</si>
  <si>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</si>
  <si>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</si>
  <si>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</si>
  <si>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</si>
  <si>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</si>
  <si>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</si>
  <si>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</si>
  <si>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</si>
  <si>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</si>
  <si>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</si>
  <si>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</si>
  <si>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</si>
  <si>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</si>
  <si>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</si>
  <si>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</si>
  <si>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</si>
  <si>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</si>
  <si>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</si>
  <si>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</si>
  <si>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</si>
  <si>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</si>
  <si>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</si>
  <si>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</si>
  <si>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</si>
  <si>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</si>
  <si>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</si>
  <si>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</si>
  <si>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</si>
  <si>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</si>
  <si>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</si>
  <si>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</si>
  <si>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</si>
  <si>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</si>
  <si>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</si>
  <si>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</si>
  <si>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</si>
  <si>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</si>
  <si>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</si>
  <si>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</si>
  <si>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</si>
  <si>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</si>
  <si>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</si>
  <si>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</si>
  <si>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</si>
  <si>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</si>
  <si>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</si>
  <si>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</si>
  <si>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</si>
  <si>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</si>
  <si>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</si>
  <si>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</si>
  <si>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</si>
  <si>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</si>
  <si>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</si>
  <si>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</si>
  <si>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</si>
  <si>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</si>
  <si>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</si>
  <si>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</si>
  <si>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</si>
  <si>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</si>
  <si>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</si>
  <si>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</si>
  <si>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</si>
  <si>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</si>
  <si>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</si>
  <si>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</si>
  <si>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</si>
  <si>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</si>
  <si>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</si>
  <si>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</si>
  <si>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</si>
  <si>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</si>
  <si>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</si>
  <si>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</si>
  <si>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</si>
  <si>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</si>
  <si>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</si>
  <si>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</si>
  <si>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</si>
  <si>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</si>
  <si>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</si>
  <si>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</si>
  <si>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</si>
  <si>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</si>
  <si>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</si>
  <si>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</si>
  <si>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</si>
  <si>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</si>
  <si>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</si>
  <si>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</si>
  <si>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</si>
  <si>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</si>
  <si>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</si>
  <si>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</si>
  <si>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</si>
  <si>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</si>
  <si>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</si>
  <si>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</si>
  <si>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</si>
  <si>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</si>
  <si>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</si>
  <si>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</si>
  <si>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</si>
  <si>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</si>
  <si>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</si>
  <si>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</si>
  <si>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</si>
  <si>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</si>
  <si>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</si>
  <si>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</si>
  <si>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</si>
  <si>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</si>
  <si>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</si>
  <si>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</si>
  <si>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</si>
  <si>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</si>
  <si>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</si>
  <si>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</si>
  <si>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</si>
  <si>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</si>
  <si>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</si>
  <si>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</si>
  <si>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</si>
  <si>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</si>
  <si>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</si>
  <si>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</si>
  <si>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</si>
  <si>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</si>
  <si>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</si>
  <si>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</si>
  <si>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</si>
  <si>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</si>
  <si>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</si>
  <si>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</si>
  <si>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</si>
  <si>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</si>
  <si>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</si>
  <si>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</si>
  <si>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</si>
  <si>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</si>
  <si>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</si>
  <si>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</si>
  <si>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</si>
  <si>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</si>
  <si>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</si>
  <si>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</si>
  <si>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</si>
  <si>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</si>
  <si>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</si>
  <si>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</si>
  <si>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</si>
  <si>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</si>
  <si>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</si>
  <si>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</si>
  <si>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</si>
  <si>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</si>
  <si>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</si>
  <si>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</si>
  <si>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</si>
  <si>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</si>
  <si>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</si>
  <si>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</si>
  <si>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</si>
  <si>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</si>
  <si>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</si>
  <si>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</si>
  <si>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</si>
  <si>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</si>
  <si>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</si>
  <si>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</si>
  <si>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</si>
  <si>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</si>
  <si>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</si>
  <si>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</si>
  <si>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</si>
  <si>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</si>
  <si>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</si>
  <si>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</si>
  <si>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</si>
  <si>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</si>
  <si>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</si>
  <si>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</si>
  <si>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</si>
  <si>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</si>
  <si>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</si>
  <si>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</si>
  <si>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</si>
  <si>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</si>
  <si>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</si>
  <si>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</si>
  <si>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</si>
  <si>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</si>
  <si>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</si>
  <si>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</si>
  <si>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</si>
  <si>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</si>
  <si>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</si>
  <si>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</si>
  <si>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</si>
  <si>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</si>
  <si>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</si>
  <si>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</si>
  <si>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</si>
  <si>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</si>
  <si>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</si>
  <si>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</si>
  <si>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</si>
  <si>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</si>
  <si>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</si>
  <si>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</si>
  <si>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</si>
  <si>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</si>
  <si>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</si>
  <si>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</si>
  <si>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</si>
  <si>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</si>
  <si>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</si>
  <si>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</si>
  <si>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</si>
  <si>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</si>
  <si>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</si>
  <si>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</si>
  <si>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</si>
  <si>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</si>
  <si>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</si>
  <si>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</si>
  <si>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</si>
  <si>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</si>
  <si>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</si>
  <si>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</si>
  <si>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</si>
  <si>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</si>
  <si>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</si>
  <si>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</si>
  <si>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</si>
  <si>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</si>
  <si>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</si>
  <si>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</si>
  <si>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</si>
  <si>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</si>
  <si>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</si>
  <si>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</si>
  <si>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</si>
  <si>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</si>
  <si>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</si>
  <si>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</si>
  <si>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</si>
  <si>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</si>
  <si>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</si>
  <si>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</si>
  <si>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</si>
  <si>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</si>
  <si>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</si>
  <si>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</si>
  <si>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</si>
  <si>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</si>
  <si>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</si>
  <si>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</si>
  <si>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</si>
  <si>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</si>
  <si>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</si>
  <si>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</si>
  <si>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</si>
  <si>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</si>
  <si>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</si>
  <si>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</si>
  <si>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</si>
  <si>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</si>
  <si>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</si>
  <si>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</si>
  <si>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</si>
  <si>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</si>
  <si>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</si>
  <si>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</si>
  <si>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</si>
  <si>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</si>
  <si>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</si>
  <si>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</si>
  <si>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</si>
  <si>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</si>
  <si>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</si>
  <si>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</si>
  <si>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</si>
  <si>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</si>
  <si>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</si>
  <si>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</si>
  <si>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</si>
  <si>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</si>
  <si>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</si>
  <si>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</si>
  <si>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</si>
  <si>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</si>
  <si>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</si>
  <si>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</si>
  <si>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</si>
  <si>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</si>
  <si>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</si>
  <si>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</si>
  <si>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</si>
  <si>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</si>
  <si>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</si>
  <si>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</si>
  <si>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</si>
  <si>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</si>
  <si>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</si>
  <si>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</si>
  <si>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</si>
  <si>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</si>
  <si>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</si>
  <si>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</si>
  <si>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</si>
  <si>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</si>
  <si>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</si>
  <si>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</si>
  <si>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</si>
  <si>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</si>
  <si>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</si>
  <si>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</si>
  <si>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</si>
  <si>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</si>
  <si>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</si>
  <si>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</si>
  <si>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</si>
  <si>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</si>
  <si>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</si>
  <si>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</si>
  <si>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</si>
  <si>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</si>
  <si>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</si>
  <si>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</si>
  <si>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</si>
  <si>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</si>
  <si>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</si>
  <si>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</si>
  <si>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</si>
  <si>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</si>
  <si>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</si>
  <si>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</si>
  <si>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</si>
  <si>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</si>
  <si>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</si>
  <si>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</si>
  <si>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</si>
  <si>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</si>
  <si>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</si>
  <si>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</si>
  <si>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</si>
  <si>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</si>
  <si>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</si>
  <si>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</si>
  <si>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</si>
  <si>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</si>
  <si>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</si>
  <si>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</si>
  <si>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</si>
  <si>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</si>
  <si>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</si>
  <si>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</si>
  <si>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</si>
  <si>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</si>
  <si>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</si>
  <si>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</si>
  <si>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</si>
  <si>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</si>
  <si>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</si>
  <si>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</si>
  <si>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</si>
  <si>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</si>
  <si>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</si>
  <si>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</si>
  <si>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</si>
  <si>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</si>
  <si>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</si>
  <si>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</si>
  <si>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</si>
  <si>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</si>
  <si>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</si>
  <si>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</si>
  <si>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</si>
  <si>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</si>
  <si>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</si>
  <si>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</si>
  <si>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</si>
  <si>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</si>
  <si>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</si>
  <si>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</si>
  <si>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</si>
  <si>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</si>
  <si>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</si>
  <si>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</si>
  <si>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</si>
  <si>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</si>
  <si>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</si>
  <si>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</si>
  <si>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</si>
  <si>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</si>
  <si>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</si>
  <si>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</si>
  <si>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</si>
  <si>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</si>
  <si>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</si>
  <si>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</si>
  <si>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</si>
  <si>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</si>
  <si>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</si>
  <si>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</si>
  <si>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</si>
  <si>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</si>
  <si>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</si>
  <si>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</si>
  <si>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</si>
  <si>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</si>
  <si>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</si>
  <si>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</si>
  <si>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</si>
  <si>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</si>
  <si>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</si>
  <si>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</si>
  <si>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</si>
  <si>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</si>
  <si>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</si>
  <si>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</si>
  <si>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</si>
  <si>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</si>
  <si>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</si>
  <si>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</si>
  <si>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</si>
  <si>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</si>
  <si>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</si>
  <si>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</si>
  <si>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</si>
  <si>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</si>
  <si>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</si>
  <si>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</si>
  <si>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</si>
  <si>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</si>
  <si>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</si>
  <si>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</si>
  <si>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</si>
  <si>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</si>
  <si>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</si>
  <si>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</si>
  <si>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</si>
  <si>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</si>
  <si>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</si>
  <si>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</si>
  <si>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</si>
  <si>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</si>
  <si>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</si>
  <si>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</si>
  <si>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</si>
  <si>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</si>
  <si>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</si>
  <si>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</si>
  <si>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</si>
  <si>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</si>
  <si>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</si>
  <si>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</si>
  <si>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</si>
  <si>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</si>
  <si>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</si>
  <si>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</si>
  <si>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</si>
  <si>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</si>
  <si>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</si>
  <si>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</si>
  <si>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</si>
  <si>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</si>
  <si>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</si>
  <si>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</si>
  <si>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</si>
  <si>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</si>
  <si>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</si>
  <si>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</si>
  <si>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</si>
  <si>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</si>
  <si>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</si>
  <si>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</si>
  <si>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</si>
  <si>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</si>
  <si>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</si>
  <si>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</si>
  <si>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</si>
  <si>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</si>
  <si>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</si>
  <si>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</si>
  <si>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</si>
  <si>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</si>
  <si>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</si>
  <si>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</si>
  <si>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</si>
  <si>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</si>
  <si>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</si>
  <si>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</si>
  <si>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</si>
  <si>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</si>
  <si>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</si>
  <si>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</si>
  <si>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</si>
  <si>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</si>
  <si>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</si>
  <si>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</si>
  <si>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</si>
  <si>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</si>
  <si>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</si>
  <si>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</si>
  <si>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</si>
  <si>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</si>
  <si>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</si>
  <si>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</si>
  <si>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</si>
  <si>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</si>
  <si>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</si>
  <si>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</si>
  <si>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</si>
  <si>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</si>
  <si>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</si>
  <si>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</si>
  <si>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</si>
  <si>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</si>
  <si>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</si>
  <si>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</si>
  <si>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</si>
  <si>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</si>
  <si>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</si>
  <si>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</si>
  <si>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</si>
  <si>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</si>
  <si>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</si>
  <si>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</si>
  <si>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</si>
  <si>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</si>
  <si>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</si>
  <si>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</si>
  <si>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</si>
  <si>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</si>
  <si>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</si>
  <si>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</si>
  <si>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</si>
  <si>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</si>
  <si>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</si>
  <si>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</si>
  <si>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</si>
  <si>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</si>
  <si>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</si>
  <si>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</si>
  <si>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</si>
  <si>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</si>
  <si>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</si>
  <si>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</si>
  <si>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</si>
  <si>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</si>
  <si>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</si>
  <si>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</si>
  <si>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</si>
  <si>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</si>
  <si>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</si>
  <si>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</si>
  <si>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</si>
  <si>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</si>
  <si>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</si>
  <si>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</si>
  <si>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</si>
  <si>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</si>
  <si>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</si>
  <si>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</si>
  <si>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</si>
  <si>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</si>
  <si>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</si>
  <si>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</si>
  <si>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</si>
  <si>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</si>
  <si>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</si>
  <si>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</si>
  <si>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</si>
  <si>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</si>
  <si>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</si>
  <si>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</si>
  <si>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</si>
  <si>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</si>
  <si>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</si>
  <si>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</si>
  <si>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</si>
  <si>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</si>
  <si>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</si>
  <si>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</si>
  <si>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</si>
  <si>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</si>
  <si>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</si>
  <si>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</si>
  <si>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</si>
  <si>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</si>
  <si>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</si>
  <si>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</si>
  <si>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</si>
  <si>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</si>
  <si>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</si>
  <si>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</si>
  <si>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</si>
  <si>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</si>
  <si>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</si>
  <si>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</si>
  <si>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</si>
  <si>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</si>
  <si>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</si>
  <si>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</si>
  <si>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</si>
  <si>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</si>
  <si>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</si>
  <si>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</si>
  <si>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</si>
  <si>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</si>
  <si>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</si>
  <si>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</si>
  <si>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</si>
  <si>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</si>
  <si>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</si>
  <si>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</si>
  <si>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</si>
  <si>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</si>
  <si>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</si>
  <si>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</si>
  <si>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</si>
  <si>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</si>
  <si>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</si>
  <si>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</si>
  <si>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</si>
  <si>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</si>
  <si>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</si>
  <si>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</si>
  <si>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</si>
  <si>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</si>
  <si>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</si>
  <si>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</si>
  <si>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</si>
  <si>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</si>
  <si>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</si>
  <si>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</si>
  <si>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</si>
  <si>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</si>
  <si>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</si>
  <si>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</si>
  <si>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</si>
  <si>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</si>
  <si>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</si>
  <si>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</si>
  <si>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</si>
  <si>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</si>
  <si>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</si>
  <si>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</si>
  <si>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</si>
  <si>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</si>
  <si>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</si>
  <si>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</si>
  <si>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</si>
  <si>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</si>
  <si>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</si>
  <si>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</si>
  <si>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</si>
  <si>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</si>
  <si>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</si>
  <si>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</si>
  <si>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</si>
  <si>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</si>
  <si>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</si>
  <si>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</si>
  <si>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</si>
  <si>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</si>
  <si>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</si>
  <si>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</si>
  <si>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</si>
  <si>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</si>
  <si>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</si>
  <si>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</si>
  <si>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</si>
  <si>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</si>
  <si>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</si>
  <si>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</si>
  <si>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</si>
  <si>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</si>
  <si>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</si>
  <si>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</si>
  <si>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</si>
  <si>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</si>
  <si>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</si>
  <si>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</si>
  <si>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</si>
  <si>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</si>
  <si>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</si>
  <si>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</si>
  <si>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</si>
  <si>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</si>
  <si>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</si>
  <si>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</si>
  <si>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</si>
  <si>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</si>
  <si>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</si>
  <si>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</si>
  <si>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</si>
  <si>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</si>
  <si>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</si>
  <si>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</si>
  <si>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</si>
  <si>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</si>
  <si>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</si>
  <si>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</si>
  <si>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</si>
  <si>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</si>
  <si>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</si>
  <si>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</si>
  <si>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</si>
  <si>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</si>
  <si>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</si>
  <si>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</si>
  <si>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</si>
  <si>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</si>
  <si>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</si>
  <si>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</si>
  <si>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</si>
  <si>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</si>
  <si>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</si>
  <si>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</si>
  <si>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</si>
  <si>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</si>
  <si>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</si>
  <si>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</si>
  <si>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</si>
  <si>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</si>
  <si>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</si>
  <si>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</si>
  <si>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</si>
  <si>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</si>
  <si>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</si>
  <si>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</si>
  <si>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</si>
  <si>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</si>
  <si>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</si>
  <si>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</si>
  <si>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</si>
  <si>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</si>
  <si>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</si>
  <si>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</si>
  <si>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</si>
  <si>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</si>
  <si>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</si>
  <si>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</si>
  <si>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</si>
  <si>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</si>
  <si>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</si>
  <si>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</si>
  <si>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</si>
  <si>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</si>
  <si>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</si>
  <si>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</si>
  <si>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</si>
  <si>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</si>
  <si>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</si>
  <si>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</si>
  <si>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</si>
  <si>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</si>
  <si>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</si>
  <si>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</si>
  <si>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</si>
  <si>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</si>
  <si>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</si>
  <si>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</si>
  <si>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</si>
  <si>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</si>
  <si>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</si>
  <si>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</si>
  <si>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</si>
  <si>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</si>
  <si>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</si>
  <si>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</si>
  <si>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</si>
  <si>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</si>
  <si>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</si>
  <si>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</si>
  <si>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</si>
  <si>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</si>
  <si>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</si>
  <si>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</si>
  <si>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</si>
  <si>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</si>
  <si>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</si>
  <si>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</si>
  <si>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</si>
  <si>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</si>
  <si>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</si>
  <si>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</si>
  <si>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</si>
  <si>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</si>
  <si>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</si>
  <si>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</si>
  <si>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</si>
  <si>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</si>
  <si>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</si>
  <si>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</si>
  <si>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</si>
  <si>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</si>
  <si>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</si>
  <si>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</si>
  <si>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</si>
  <si>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</si>
  <si>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</si>
  <si>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</si>
  <si>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</si>
  <si>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</si>
  <si>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</si>
  <si>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</si>
  <si>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</si>
  <si>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</si>
  <si>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</si>
  <si>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</si>
  <si>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</si>
  <si>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</si>
  <si>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</si>
  <si>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</si>
  <si>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</si>
  <si>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</si>
  <si>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</si>
  <si>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</si>
  <si>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</si>
  <si>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</si>
  <si>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</si>
  <si>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</si>
  <si>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</si>
  <si>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</si>
  <si>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</si>
  <si>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</si>
  <si>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</si>
  <si>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</si>
  <si>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</si>
  <si>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</si>
  <si>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</si>
  <si>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</si>
  <si>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</si>
  <si>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</si>
  <si>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</si>
  <si>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</si>
  <si>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</si>
  <si>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</si>
  <si>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</si>
  <si>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</si>
  <si>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</si>
  <si>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</si>
  <si>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</si>
  <si>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</si>
  <si>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</si>
  <si>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</si>
  <si>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</si>
  <si>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</si>
  <si>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</si>
  <si>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</si>
  <si>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</si>
  <si>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</si>
  <si>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</si>
  <si>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</si>
  <si>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</si>
  <si>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</si>
  <si>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</si>
  <si>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</si>
  <si>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</si>
  <si>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</si>
  <si>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</si>
  <si>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</si>
  <si>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</si>
  <si>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</si>
  <si>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</si>
  <si>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</si>
  <si>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</si>
  <si>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</si>
  <si>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</si>
  <si>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</si>
  <si>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</si>
  <si>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</si>
  <si>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</si>
  <si>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</si>
  <si>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</si>
  <si>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</si>
  <si>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</si>
  <si>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</si>
  <si>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</si>
  <si>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</si>
  <si>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</si>
  <si>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</si>
  <si>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</si>
  <si>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</si>
  <si>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</si>
  <si>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</si>
  <si>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</si>
  <si>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</si>
  <si>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</si>
  <si>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</si>
  <si>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</si>
  <si>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</si>
  <si>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</si>
  <si>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</si>
  <si>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</si>
  <si>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</si>
  <si>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</si>
  <si>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</si>
  <si>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</si>
  <si>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</si>
  <si>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</si>
  <si>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</si>
  <si>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</si>
  <si>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</si>
  <si>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</si>
  <si>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</si>
  <si>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</si>
  <si>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</si>
  <si>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</si>
  <si>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</si>
  <si>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</si>
  <si>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</si>
  <si>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</si>
  <si>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</si>
  <si>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</si>
  <si>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</si>
  <si>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</si>
  <si>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</si>
  <si>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</si>
  <si>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</si>
  <si>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</si>
  <si>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</si>
  <si>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</si>
  <si>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</si>
  <si>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</si>
  <si>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</si>
  <si>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</si>
  <si>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</si>
  <si>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</si>
  <si>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</si>
  <si>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</si>
  <si>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</si>
  <si>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</si>
  <si>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</si>
  <si>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</si>
  <si>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</si>
  <si>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</si>
  <si>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</si>
  <si>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</si>
  <si>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</si>
  <si>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</si>
  <si>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</si>
  <si>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</si>
  <si>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</si>
  <si>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</si>
  <si>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</si>
  <si>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</si>
  <si>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</si>
  <si>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</si>
  <si>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</si>
  <si>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</si>
  <si>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</si>
  <si>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</si>
  <si>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</si>
  <si>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</si>
  <si>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</si>
  <si>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</si>
  <si>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</si>
  <si>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</si>
  <si>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</si>
  <si>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</si>
  <si>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</si>
  <si>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</si>
  <si>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</si>
  <si>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</si>
  <si>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</si>
  <si>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</si>
  <si>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</si>
  <si>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</si>
  <si>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</si>
  <si>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</si>
  <si>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</si>
  <si>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</si>
  <si>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</si>
  <si>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</si>
  <si>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</si>
  <si>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</si>
  <si>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</si>
  <si>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</si>
  <si>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</si>
  <si>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</si>
  <si>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</si>
  <si>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</si>
  <si>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</si>
  <si>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</si>
  <si>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</si>
  <si>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</si>
  <si>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</si>
  <si>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</si>
  <si>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</si>
  <si>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</si>
  <si>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</si>
  <si>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</si>
  <si>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</si>
  <si>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</si>
  <si>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</si>
  <si>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</si>
  <si>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</si>
  <si>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</si>
  <si>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</si>
  <si>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</si>
  <si>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</si>
  <si>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</si>
  <si>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</si>
  <si>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</si>
  <si>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</si>
  <si>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</si>
  <si>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</si>
  <si>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</si>
  <si>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</si>
  <si>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</si>
  <si>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</si>
  <si>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</si>
  <si>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</si>
  <si>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</si>
  <si>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</si>
  <si>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</si>
  <si>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</si>
  <si>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</si>
  <si>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</si>
  <si>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</si>
  <si>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</si>
  <si>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</si>
  <si>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</si>
  <si>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</si>
  <si>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</si>
  <si>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</si>
  <si>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</si>
  <si>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</si>
  <si>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</si>
  <si>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</si>
  <si>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</si>
  <si>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</si>
  <si>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</si>
  <si>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</si>
  <si>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</si>
  <si>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</si>
  <si>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</si>
  <si>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</si>
  <si>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</si>
  <si>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</si>
  <si>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</si>
  <si>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</si>
  <si>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</si>
  <si>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</si>
  <si>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</si>
  <si>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</si>
  <si>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</si>
  <si>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</si>
  <si>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</si>
  <si>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</si>
  <si>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</si>
  <si>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</si>
  <si>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</si>
  <si>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</si>
  <si>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</si>
  <si>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</si>
  <si>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</si>
  <si>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</si>
  <si>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</si>
  <si>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</si>
  <si>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</si>
  <si>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</si>
  <si>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</si>
  <si>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</si>
  <si>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</si>
  <si>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</si>
  <si>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</si>
  <si>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</si>
  <si>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</si>
  <si>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</si>
  <si>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</si>
  <si>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</si>
  <si>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</si>
  <si>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</si>
  <si>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</si>
  <si>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</si>
  <si>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</si>
  <si>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</si>
  <si>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</si>
  <si>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</si>
  <si>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</si>
  <si>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</si>
  <si>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</si>
  <si>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</si>
  <si>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</si>
  <si>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</si>
  <si>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</si>
  <si>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</si>
  <si>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</si>
  <si>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</si>
  <si>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</si>
  <si>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</si>
  <si>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</si>
  <si>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</si>
  <si>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</si>
  <si>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</si>
  <si>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</si>
  <si>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</si>
  <si>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</si>
  <si>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</si>
  <si>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</si>
  <si>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</si>
  <si>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</si>
  <si>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</si>
  <si>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</si>
  <si>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</si>
  <si>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</si>
  <si>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</si>
  <si>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</si>
  <si>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</si>
  <si>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</si>
  <si>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</si>
  <si>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</si>
  <si>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</si>
  <si>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</si>
  <si>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</si>
  <si>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</si>
  <si>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</si>
  <si>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</si>
  <si>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</si>
  <si>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</si>
  <si>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</si>
  <si>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</si>
  <si>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</si>
  <si>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</si>
  <si>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</si>
  <si>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</si>
  <si>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</si>
  <si>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</si>
  <si>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</si>
  <si>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</si>
  <si>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</si>
  <si>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</si>
  <si>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</si>
  <si>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</si>
  <si>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</si>
  <si>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</si>
  <si>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</si>
  <si>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</si>
  <si>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</si>
  <si>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</si>
  <si>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</si>
  <si>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</si>
  <si>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</si>
  <si>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</si>
  <si>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</si>
  <si>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</si>
  <si>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</si>
  <si>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</si>
  <si>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</si>
  <si>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</si>
  <si>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</si>
  <si>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</si>
  <si>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</si>
  <si>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</si>
  <si>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</si>
  <si>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</si>
  <si>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</si>
  <si>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</si>
  <si>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</si>
  <si>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</si>
  <si>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</si>
  <si>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</si>
  <si>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</si>
  <si>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</si>
  <si>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</si>
  <si>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</si>
  <si>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</si>
  <si>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</si>
  <si>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</si>
  <si>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</si>
  <si>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</si>
  <si>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</si>
  <si>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</si>
  <si>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</si>
  <si>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</si>
  <si>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</si>
  <si>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</si>
  <si>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</si>
  <si>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</si>
  <si>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</si>
  <si>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</si>
  <si>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</si>
  <si>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</si>
  <si>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</si>
  <si>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</si>
  <si>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</si>
  <si>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</si>
  <si>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</si>
  <si>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</si>
  <si>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</si>
  <si>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</si>
  <si>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</si>
  <si>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</si>
  <si>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</si>
  <si>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</si>
  <si>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</si>
  <si>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</si>
  <si>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</si>
  <si>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</si>
  <si>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</si>
  <si>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</si>
  <si>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</si>
  <si>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</si>
  <si>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</si>
  <si>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</si>
  <si>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</si>
  <si>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</si>
  <si>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</si>
  <si>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</si>
  <si>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</si>
  <si>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</si>
  <si>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</si>
  <si>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</si>
  <si>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</si>
  <si>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</si>
  <si>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</si>
  <si>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</si>
  <si>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</si>
  <si>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</si>
  <si>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</si>
  <si>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</si>
  <si>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</si>
  <si>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</si>
  <si>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</si>
  <si>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</si>
  <si>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</si>
  <si>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</si>
  <si>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</si>
  <si>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</si>
  <si>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</si>
  <si>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</si>
  <si>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</si>
  <si>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</si>
  <si>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</si>
  <si>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</si>
  <si>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</si>
  <si>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</si>
  <si>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</si>
  <si>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</si>
  <si>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</si>
  <si>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</si>
  <si>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</si>
  <si>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</si>
  <si>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</si>
  <si>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</si>
  <si>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</si>
  <si>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</si>
  <si>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</si>
  <si>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</si>
  <si>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</si>
  <si>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</si>
  <si>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</si>
  <si>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</si>
  <si>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</si>
  <si>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</si>
  <si>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</si>
  <si>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</si>
  <si>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</si>
  <si>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</si>
  <si>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</si>
  <si>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</si>
  <si>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</si>
  <si>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</si>
  <si>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</si>
  <si>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</si>
  <si>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</si>
  <si>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</si>
  <si>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</si>
  <si>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</si>
  <si>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</si>
  <si>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</si>
  <si>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</si>
  <si>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</si>
  <si>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</si>
  <si>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</si>
  <si>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</si>
  <si>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</si>
  <si>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</si>
  <si>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</si>
  <si>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</si>
  <si>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</si>
  <si>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</si>
  <si>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</si>
  <si>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</si>
  <si>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</si>
  <si>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</si>
  <si>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</si>
  <si>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</si>
  <si>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</si>
  <si>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</si>
  <si>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</si>
  <si>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</si>
  <si>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</si>
  <si>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</si>
  <si>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</si>
  <si>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</si>
  <si>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</si>
  <si>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</si>
  <si>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</si>
  <si>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</si>
  <si>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</si>
  <si>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</si>
  <si>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</si>
  <si>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</si>
  <si>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</si>
  <si>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</si>
  <si>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</si>
  <si>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</si>
  <si>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</si>
  <si>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</si>
  <si>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</si>
  <si>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</si>
  <si>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</si>
  <si>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</si>
  <si>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</si>
  <si>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</si>
  <si>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</si>
  <si>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</si>
  <si>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</si>
  <si>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</si>
  <si>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</si>
  <si>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</si>
  <si>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</si>
  <si>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</si>
  <si>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</si>
  <si>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</si>
  <si>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</si>
  <si>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</si>
  <si>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</si>
  <si>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</si>
  <si>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</si>
  <si>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</si>
  <si>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</si>
  <si>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</si>
  <si>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</si>
  <si>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</si>
  <si>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</si>
  <si>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</si>
  <si>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</si>
  <si>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</si>
  <si>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</si>
  <si>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</si>
  <si>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</si>
  <si>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</si>
  <si>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</si>
  <si>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</si>
  <si>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</si>
  <si>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</si>
  <si>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</si>
  <si>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</si>
  <si>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</si>
  <si>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</si>
  <si>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</si>
  <si>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</si>
  <si>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</si>
  <si>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</si>
  <si>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</si>
  <si>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</si>
  <si>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</si>
  <si>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</si>
  <si>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</si>
  <si>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</si>
  <si>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</si>
  <si>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</si>
  <si>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</si>
  <si>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</si>
  <si>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</si>
  <si>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</si>
  <si>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</si>
  <si>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</si>
  <si>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</si>
  <si>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</si>
  <si>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</si>
  <si>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</si>
  <si>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</si>
  <si>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</si>
  <si>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</si>
  <si>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</si>
  <si>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</si>
  <si>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</si>
  <si>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</si>
  <si>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</si>
  <si>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</si>
  <si>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</si>
  <si>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</si>
  <si>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</si>
  <si>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</si>
  <si>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</si>
  <si>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</si>
  <si>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</si>
  <si>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</si>
  <si>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</si>
  <si>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</si>
  <si>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</si>
  <si>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</si>
  <si>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</si>
  <si>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</si>
  <si>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</si>
  <si>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</si>
  <si>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</si>
  <si>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</si>
  <si>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</si>
  <si>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</si>
  <si>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</si>
  <si>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</si>
  <si>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</si>
  <si>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</si>
  <si>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</si>
  <si>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</si>
  <si>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</si>
  <si>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</si>
  <si>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</si>
  <si>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</si>
  <si>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</si>
  <si>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</si>
  <si>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</si>
  <si>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</si>
  <si>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</si>
  <si>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</si>
  <si>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</si>
  <si>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</si>
  <si>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</si>
  <si>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</si>
  <si>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</si>
  <si>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</si>
  <si>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</si>
  <si>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</si>
  <si>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</si>
  <si>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</si>
  <si>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</si>
  <si>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</si>
  <si>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</si>
  <si>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</si>
  <si>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</si>
  <si>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</si>
  <si>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</si>
  <si>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</si>
  <si>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</si>
  <si>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</si>
  <si>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</si>
  <si>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</si>
  <si>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</si>
  <si>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</si>
  <si>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</si>
  <si>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</si>
  <si>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</si>
  <si>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</si>
  <si>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</si>
  <si>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</si>
  <si>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</si>
  <si>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</si>
  <si>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</si>
  <si>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</si>
  <si>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</si>
  <si>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</si>
  <si>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</si>
  <si>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</si>
  <si>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</si>
  <si>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</si>
  <si>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</si>
  <si>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</si>
  <si>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</si>
  <si>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</si>
  <si>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</si>
  <si>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</si>
  <si>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</si>
  <si>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</si>
  <si>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</si>
  <si>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</si>
  <si>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</si>
  <si>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</si>
  <si>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</si>
  <si>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</si>
  <si>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</si>
  <si>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</si>
  <si>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</si>
  <si>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</si>
  <si>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</si>
  <si>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</si>
  <si>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</si>
  <si>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</si>
  <si>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</si>
  <si>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</si>
  <si>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</si>
  <si>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</si>
  <si>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</si>
  <si>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</si>
  <si>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</si>
  <si>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</si>
  <si>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</si>
  <si>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</si>
  <si>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</si>
  <si>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</si>
  <si>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</si>
  <si>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</si>
  <si>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</si>
  <si>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</si>
  <si>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</si>
  <si>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</si>
  <si>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</si>
  <si>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</si>
  <si>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</si>
  <si>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</si>
  <si>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</si>
  <si>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</si>
  <si>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</si>
  <si>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</si>
  <si>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</si>
  <si>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</si>
  <si>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</si>
  <si>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</si>
  <si>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</si>
  <si>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</si>
  <si>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</si>
  <si>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</si>
  <si>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</si>
  <si>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</si>
  <si>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</si>
  <si>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</si>
  <si>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</si>
  <si>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</si>
  <si>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</si>
  <si>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</si>
  <si>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</si>
  <si>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</si>
  <si>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</si>
  <si>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</si>
  <si>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</si>
  <si>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</si>
  <si>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</si>
  <si>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</si>
  <si>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</si>
  <si>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</si>
  <si>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</si>
  <si>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</si>
  <si>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</si>
  <si>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</si>
  <si>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</si>
  <si>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</si>
  <si>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</si>
  <si>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</si>
  <si>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</si>
  <si>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</si>
  <si>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</si>
  <si>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</si>
  <si>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</si>
  <si>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</si>
  <si>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</si>
  <si>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</si>
  <si>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</si>
  <si>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</si>
  <si>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</si>
  <si>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</si>
  <si>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</si>
  <si>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</si>
  <si>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</si>
  <si>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</si>
  <si>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</si>
  <si>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</si>
  <si>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</si>
  <si>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</si>
  <si>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</si>
  <si>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</si>
  <si>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</si>
  <si>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</si>
  <si>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</si>
  <si>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</si>
  <si>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</si>
  <si>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</si>
  <si>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</si>
  <si>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</si>
  <si>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</si>
  <si>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</si>
  <si>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</si>
  <si>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</si>
  <si>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</si>
  <si>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</si>
  <si>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</si>
  <si>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</si>
  <si>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</si>
  <si>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</si>
  <si>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</si>
  <si>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</si>
  <si>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</si>
  <si>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</si>
  <si>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</si>
  <si>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</si>
  <si>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</si>
  <si>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</si>
  <si>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</si>
  <si>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</si>
  <si>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</si>
  <si>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</si>
  <si>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</si>
  <si>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</si>
  <si>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</si>
  <si>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</si>
  <si>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</si>
  <si>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</si>
  <si>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</si>
  <si>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</si>
  <si>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</si>
  <si>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</si>
  <si>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</si>
  <si>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</si>
  <si>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</si>
  <si>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</si>
  <si>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</si>
  <si>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</si>
  <si>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</si>
  <si>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</si>
  <si>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</si>
  <si>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</si>
  <si>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</si>
  <si>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</si>
  <si>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</si>
  <si>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</si>
  <si>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</si>
  <si>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</si>
  <si>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</si>
  <si>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</si>
  <si>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</si>
  <si>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</si>
  <si>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</si>
  <si>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</si>
  <si>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</si>
  <si>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</si>
  <si>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</si>
  <si>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</si>
  <si>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</si>
  <si>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</si>
  <si>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</si>
  <si>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</si>
  <si>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</si>
  <si>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</si>
  <si>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</si>
  <si>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</si>
  <si>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</si>
  <si>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</si>
  <si>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</si>
  <si>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</si>
  <si>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</si>
  <si>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</si>
  <si>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</si>
  <si>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</si>
  <si>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</si>
  <si>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</si>
  <si>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</si>
  <si>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</si>
  <si>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</si>
  <si>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</si>
  <si>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</si>
  <si>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</si>
  <si>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</si>
  <si>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</si>
  <si>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</si>
  <si>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</si>
  <si>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</si>
  <si>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</si>
  <si>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</si>
  <si>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</si>
  <si>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</si>
  <si>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</si>
  <si>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</si>
  <si>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</si>
  <si>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</si>
  <si>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</si>
  <si>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</si>
  <si>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</si>
  <si>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</si>
  <si>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</si>
  <si>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</si>
  <si>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</si>
  <si>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</si>
  <si>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</si>
  <si>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</si>
  <si>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</si>
  <si>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</si>
  <si>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</si>
  <si>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</si>
  <si>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</si>
  <si>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</si>
  <si>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</si>
  <si>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</si>
  <si>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</si>
  <si>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</si>
  <si>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</si>
  <si>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</si>
  <si>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</si>
  <si>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</si>
  <si>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</si>
  <si>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</si>
  <si>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</si>
  <si>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</si>
  <si>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</si>
  <si>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</si>
  <si>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</si>
  <si>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</si>
  <si>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</si>
  <si>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</si>
  <si>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</si>
  <si>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</si>
  <si>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</si>
  <si>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</si>
  <si>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</si>
  <si>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</si>
  <si>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</si>
  <si>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</si>
  <si>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</si>
  <si>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</si>
  <si>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</si>
  <si>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</si>
  <si>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</si>
  <si>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</si>
  <si>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</si>
  <si>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</si>
  <si>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</si>
  <si>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</si>
  <si>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</si>
  <si>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</si>
  <si>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</si>
  <si>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</si>
  <si>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</si>
  <si>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</si>
  <si>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</si>
  <si>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</si>
  <si>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</si>
  <si>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</si>
  <si>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</si>
  <si>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</si>
  <si>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</si>
  <si>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</si>
  <si>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</si>
  <si>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</si>
  <si>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</si>
  <si>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</si>
  <si>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</si>
  <si>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</si>
  <si>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</si>
  <si>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</si>
  <si>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</si>
  <si>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</si>
  <si>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</si>
  <si>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</si>
  <si>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</si>
  <si>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</si>
  <si>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</si>
  <si>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</si>
  <si>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</si>
  <si>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</si>
  <si>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</si>
  <si>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</si>
  <si>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</si>
  <si>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</si>
  <si>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</si>
  <si>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</si>
  <si>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</si>
  <si>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</si>
  <si>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</si>
  <si>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</si>
  <si>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</si>
  <si>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</si>
  <si>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</si>
  <si>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</si>
  <si>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</si>
  <si>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</si>
  <si>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</si>
  <si>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</si>
  <si>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</si>
  <si>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</si>
  <si>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</si>
  <si>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</si>
  <si>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</si>
  <si>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</si>
  <si>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</si>
  <si>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</si>
  <si>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</si>
  <si>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</si>
  <si>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</si>
  <si>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</si>
  <si>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</si>
  <si>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</si>
  <si>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</si>
  <si>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</si>
  <si>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</si>
  <si>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</si>
  <si>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</si>
  <si>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</si>
  <si>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</si>
  <si>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</si>
  <si>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</si>
  <si>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</si>
  <si>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</si>
  <si>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</si>
  <si>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</si>
  <si>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</si>
  <si>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</si>
  <si>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</si>
  <si>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</si>
  <si>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</si>
  <si>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</si>
  <si>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</si>
  <si>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</si>
  <si>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</si>
  <si>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</si>
  <si>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</si>
  <si>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</si>
  <si>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</si>
  <si>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</si>
  <si>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</si>
  <si>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</si>
  <si>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</si>
  <si>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</si>
  <si>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</si>
  <si>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</si>
  <si>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</si>
  <si>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</si>
  <si>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</si>
  <si>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</si>
  <si>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</si>
  <si>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</si>
  <si>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</si>
  <si>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</si>
  <si>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</si>
  <si>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</si>
  <si>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</si>
  <si>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</si>
  <si>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</si>
  <si>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</si>
  <si>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</si>
  <si>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</si>
  <si>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</si>
  <si>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</si>
  <si>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</si>
  <si>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</si>
  <si>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</si>
  <si>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</si>
  <si>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</si>
  <si>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</si>
  <si>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</si>
  <si>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</si>
  <si>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</si>
  <si>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</si>
  <si>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</si>
  <si>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</si>
  <si>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</si>
  <si>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</si>
  <si>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</si>
  <si>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</si>
  <si>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</si>
  <si>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</si>
  <si>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</si>
  <si>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</si>
  <si>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</si>
  <si>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</si>
  <si>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</si>
  <si>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</si>
  <si>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</si>
  <si>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</si>
  <si>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</si>
  <si>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</si>
  <si>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</si>
  <si>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</si>
  <si>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</si>
  <si>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</si>
  <si>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</si>
  <si>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</si>
  <si>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</si>
  <si>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</si>
  <si>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</si>
  <si>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</si>
  <si>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</si>
  <si>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</si>
  <si>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</si>
  <si>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</si>
  <si>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</si>
  <si>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</si>
  <si>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</si>
  <si>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</si>
  <si>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</si>
  <si>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</si>
  <si>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</si>
  <si>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</si>
  <si>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</si>
  <si>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</si>
  <si>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</si>
  <si>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</si>
  <si>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</si>
  <si>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</si>
  <si>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</si>
  <si>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</si>
  <si>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</si>
  <si>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</si>
  <si>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</si>
  <si>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</si>
  <si>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</si>
  <si>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</si>
  <si>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</si>
  <si>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</si>
  <si>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</si>
  <si>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</si>
  <si>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</si>
  <si>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</si>
  <si>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</si>
  <si>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</si>
  <si>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</si>
  <si>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</si>
  <si>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</si>
  <si>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</si>
  <si>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</si>
  <si>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</si>
  <si>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</si>
  <si>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</si>
  <si>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</si>
  <si>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</si>
  <si>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</si>
  <si>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</si>
  <si>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</si>
  <si>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</si>
  <si>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</si>
  <si>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</si>
  <si>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</si>
  <si>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</si>
  <si>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</si>
  <si>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</si>
  <si>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</si>
  <si>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</si>
  <si>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</si>
  <si>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</si>
  <si>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</si>
  <si>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</si>
  <si>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</si>
  <si>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</si>
  <si>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</si>
  <si>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</si>
  <si>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</si>
  <si>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</si>
  <si>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</si>
  <si>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</si>
  <si>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</si>
  <si>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</si>
  <si>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</si>
  <si>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</si>
  <si>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</si>
  <si>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</si>
  <si>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</si>
  <si>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</si>
  <si>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</si>
  <si>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</si>
  <si>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</si>
  <si>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</si>
  <si>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</si>
  <si>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</si>
  <si>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</si>
  <si>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</si>
  <si>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</si>
  <si>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</si>
  <si>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</si>
  <si>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</si>
  <si>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</si>
  <si>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</si>
  <si>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</si>
  <si>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</si>
  <si>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</si>
  <si>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</si>
  <si>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</si>
  <si>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</si>
  <si>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</si>
  <si>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</si>
  <si>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</si>
  <si>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</si>
  <si>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</si>
  <si>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</si>
  <si>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</si>
  <si>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</si>
  <si>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</si>
  <si>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</si>
  <si>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</si>
  <si>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</si>
  <si>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</si>
  <si>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</si>
  <si>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</si>
  <si>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</si>
  <si>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</si>
  <si>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</si>
  <si>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</si>
  <si>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</si>
  <si>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</si>
  <si>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</si>
  <si>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</si>
  <si>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</si>
  <si>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</si>
  <si>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</si>
  <si>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</si>
  <si>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</si>
  <si>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</si>
  <si>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</si>
  <si>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</si>
  <si>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</si>
  <si>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</si>
  <si>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</si>
  <si>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</si>
  <si>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</si>
  <si>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</si>
  <si>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</si>
  <si>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</si>
  <si>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</si>
  <si>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</si>
  <si>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</si>
  <si>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</si>
  <si>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</si>
  <si>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</si>
  <si>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</si>
  <si>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</si>
  <si>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</si>
  <si>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</si>
  <si>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</si>
  <si>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</si>
  <si>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</si>
  <si>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</si>
  <si>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</si>
  <si>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</si>
  <si>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</si>
  <si>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</si>
  <si>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</si>
  <si>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</si>
  <si>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</si>
  <si>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</si>
  <si>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</si>
  <si>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</si>
  <si>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</si>
  <si>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</si>
  <si>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</si>
  <si>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</si>
  <si>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</si>
  <si>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</si>
  <si>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</si>
  <si>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</si>
  <si>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</si>
  <si>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</si>
  <si>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</si>
  <si>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</si>
  <si>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</si>
  <si>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</si>
  <si>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</si>
  <si>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</si>
  <si>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</si>
  <si>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</si>
  <si>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</si>
  <si>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</si>
  <si>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</si>
  <si>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</si>
  <si>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</si>
  <si>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</si>
  <si>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</si>
  <si>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</si>
  <si>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</si>
  <si>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</si>
  <si>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</si>
  <si>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</si>
  <si>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</si>
  <si>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</si>
  <si>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</si>
  <si>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</si>
  <si>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</si>
  <si>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</si>
  <si>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</si>
  <si>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</si>
  <si>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</si>
  <si>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</si>
  <si>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</si>
  <si>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</si>
  <si>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</si>
  <si>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</si>
  <si>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</si>
  <si>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</si>
  <si>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</si>
  <si>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</si>
  <si>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</si>
  <si>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</si>
  <si>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</si>
  <si>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</si>
  <si>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</si>
  <si>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</si>
  <si>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</si>
  <si>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</si>
  <si>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</si>
  <si>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</si>
  <si>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</si>
  <si>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</si>
  <si>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</si>
  <si>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</si>
  <si>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</si>
  <si>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</si>
  <si>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</si>
  <si>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</si>
  <si>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</si>
  <si>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</si>
  <si>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</si>
  <si>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</si>
  <si>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</si>
  <si>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</si>
  <si>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</si>
  <si>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</si>
  <si>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</si>
  <si>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</si>
  <si>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</si>
  <si>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</si>
  <si>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</si>
  <si>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</si>
  <si>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</si>
  <si>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</si>
  <si>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</si>
  <si>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</si>
  <si>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</si>
  <si>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</si>
  <si>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</si>
  <si>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</si>
  <si>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</si>
  <si>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</si>
  <si>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</si>
  <si>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</si>
  <si>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</si>
  <si>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</si>
  <si>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</si>
  <si>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</si>
  <si>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</si>
  <si>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</si>
  <si>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</si>
  <si>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</si>
  <si>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</si>
  <si>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</si>
  <si>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</si>
  <si>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</si>
  <si>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</si>
  <si>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</si>
  <si>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</si>
  <si>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</si>
  <si>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</si>
  <si>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</si>
  <si>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</si>
  <si>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</si>
  <si>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</si>
  <si>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</si>
  <si>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</si>
  <si>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</si>
  <si>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</si>
  <si>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</si>
  <si>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</si>
  <si>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</si>
  <si>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</si>
  <si>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</si>
  <si>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</si>
  <si>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</si>
  <si>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</si>
  <si>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</si>
  <si>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</si>
  <si>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</si>
  <si>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</si>
  <si>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</si>
  <si>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</si>
  <si>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</si>
  <si>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</si>
  <si>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</si>
  <si>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</si>
  <si>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</si>
  <si>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</si>
  <si>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</si>
  <si>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</si>
  <si>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</si>
  <si>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</si>
  <si>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</si>
  <si>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</si>
  <si>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</si>
  <si>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</si>
  <si>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</si>
  <si>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</si>
  <si>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</si>
  <si>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</si>
  <si>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</si>
  <si>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</si>
  <si>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</si>
  <si>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</si>
  <si>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</si>
  <si>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</si>
  <si>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</si>
  <si>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</si>
  <si>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</si>
  <si>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</si>
  <si>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</si>
  <si>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</si>
  <si>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</si>
  <si>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</si>
  <si>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</si>
  <si>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</si>
  <si>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</si>
  <si>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</si>
  <si>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</si>
  <si>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</si>
  <si>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</si>
  <si>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</si>
  <si>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</si>
  <si>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</si>
  <si>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</si>
  <si>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</si>
  <si>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</si>
  <si>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</si>
  <si>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</si>
  <si>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</si>
  <si>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</si>
  <si>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</si>
  <si>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</si>
  <si>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</si>
  <si>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</si>
  <si>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</si>
  <si>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</si>
  <si>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</si>
  <si>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</si>
  <si>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</si>
  <si>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</si>
  <si>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</si>
  <si>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</si>
  <si>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</si>
  <si>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</si>
  <si>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</si>
  <si>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</si>
  <si>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</si>
  <si>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</si>
  <si>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</si>
  <si>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</si>
  <si>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</si>
  <si>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</si>
  <si>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</si>
  <si>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</si>
  <si>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</si>
  <si>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</si>
  <si>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</si>
  <si>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</si>
  <si>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</si>
  <si>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</si>
  <si>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</si>
  <si>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</si>
  <si>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</si>
  <si>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</si>
  <si>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</si>
  <si>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</si>
  <si>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</si>
  <si>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</si>
  <si>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</si>
  <si>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</si>
  <si>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</si>
  <si>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</si>
  <si>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</si>
  <si>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</si>
  <si>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</si>
  <si>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</si>
  <si>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</si>
  <si>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</si>
  <si>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</si>
  <si>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</si>
  <si>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</si>
  <si>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</si>
  <si>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</si>
  <si>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</si>
  <si>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</si>
  <si>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</si>
  <si>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</si>
  <si>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</si>
  <si>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</si>
  <si>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</si>
  <si>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</si>
  <si>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</si>
  <si>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</si>
  <si>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</si>
  <si>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</si>
  <si>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</si>
  <si>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</si>
  <si>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</si>
  <si>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</si>
  <si>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</si>
  <si>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</si>
  <si>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</si>
  <si>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</si>
  <si>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</si>
  <si>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</si>
  <si>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</si>
  <si>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</si>
  <si>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</si>
  <si>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</si>
  <si>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</si>
  <si>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</si>
  <si>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</si>
  <si>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</si>
  <si>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</si>
  <si>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</si>
  <si>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</si>
  <si>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</si>
  <si>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</si>
  <si>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</si>
  <si>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</si>
  <si>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</si>
  <si>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</si>
  <si>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</si>
  <si>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</si>
  <si>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</si>
  <si>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</si>
  <si>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</si>
  <si>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</si>
  <si>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</si>
  <si>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</si>
  <si>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</si>
  <si>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</si>
  <si>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</si>
  <si>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</si>
  <si>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</si>
  <si>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</si>
  <si>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</si>
  <si>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</si>
  <si>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</si>
  <si>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</si>
  <si>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</si>
  <si>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</si>
  <si>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</si>
  <si>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</si>
  <si>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</si>
  <si>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</si>
  <si>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</si>
  <si>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</si>
  <si>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</si>
  <si>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</si>
  <si>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</si>
  <si>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</si>
  <si>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</si>
  <si>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</si>
  <si>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</si>
  <si>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</si>
  <si>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</si>
  <si>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</si>
  <si>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</si>
  <si>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</si>
  <si>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</si>
  <si>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</si>
  <si>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</si>
  <si>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</si>
  <si>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</si>
  <si>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</si>
  <si>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</si>
  <si>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</si>
  <si>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</si>
  <si>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</si>
  <si>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</si>
  <si>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</si>
  <si>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</si>
  <si>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</si>
  <si>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</si>
  <si>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</si>
  <si>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</si>
  <si>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</si>
  <si>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</si>
  <si>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</si>
  <si>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</si>
  <si>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</si>
  <si>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</si>
  <si>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</si>
  <si>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</si>
  <si>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</si>
  <si>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</si>
  <si>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</si>
  <si>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</si>
  <si>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</si>
  <si>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</si>
  <si>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</si>
  <si>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</si>
  <si>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</si>
  <si>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</si>
  <si>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</si>
  <si>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</si>
  <si>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</si>
  <si>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</si>
  <si>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</si>
  <si>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</si>
  <si>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</si>
  <si>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</si>
  <si>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</si>
  <si>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</si>
  <si>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</si>
  <si>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</si>
  <si>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</si>
  <si>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</si>
  <si>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</si>
  <si>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</si>
  <si>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</si>
  <si>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</si>
  <si>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</si>
  <si>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</si>
  <si>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</si>
  <si>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</si>
  <si>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</si>
  <si>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</si>
  <si>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</si>
  <si>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</si>
  <si>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</si>
  <si>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</si>
  <si>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</si>
  <si>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</si>
  <si>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</si>
  <si>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</si>
  <si>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</si>
  <si>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</si>
  <si>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</si>
  <si>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</si>
  <si>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</si>
  <si>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</si>
  <si>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</si>
  <si>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</si>
  <si>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</si>
  <si>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</si>
  <si>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</si>
  <si>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</si>
  <si>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</si>
  <si>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</si>
  <si>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</si>
  <si>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</si>
  <si>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</si>
  <si>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</si>
  <si>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</si>
  <si>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</si>
  <si>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</si>
  <si>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</si>
  <si>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</si>
  <si>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</si>
  <si>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</si>
  <si>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</si>
  <si>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</si>
  <si>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</si>
  <si>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</si>
  <si>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</si>
  <si>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</si>
  <si>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</si>
  <si>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</si>
  <si>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</si>
  <si>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</si>
  <si>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</si>
  <si>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</si>
  <si>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</si>
  <si>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</si>
  <si>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</si>
  <si>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</si>
  <si>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</si>
  <si>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</si>
  <si>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</si>
  <si>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</si>
  <si>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</si>
  <si>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</si>
  <si>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</si>
  <si>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</si>
  <si>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</si>
  <si>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</si>
  <si>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</si>
  <si>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</si>
  <si>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</si>
  <si>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</si>
  <si>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</si>
  <si>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</si>
  <si>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</si>
  <si>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</si>
  <si>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</si>
  <si>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</si>
  <si>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</si>
  <si>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</si>
  <si>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</si>
  <si>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</si>
  <si>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</si>
  <si>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</si>
  <si>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</si>
  <si>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</si>
  <si>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</si>
  <si>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</si>
  <si>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</si>
  <si>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</si>
  <si>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</si>
  <si>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</si>
  <si>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</si>
  <si>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</si>
  <si>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</si>
  <si>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</si>
  <si>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</si>
  <si>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</si>
  <si>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</si>
  <si>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</si>
  <si>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</si>
  <si>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</si>
  <si>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</si>
  <si>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</si>
  <si>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</si>
  <si>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</si>
  <si>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</si>
  <si>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</si>
  <si>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</si>
  <si>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</si>
  <si>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</si>
  <si>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</si>
  <si>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</si>
  <si>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</si>
  <si>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</si>
  <si>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</si>
  <si>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</si>
  <si>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</si>
  <si>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</si>
  <si>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</si>
  <si>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</si>
  <si>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</si>
  <si>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</si>
  <si>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</si>
  <si>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</si>
  <si>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</si>
  <si>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</si>
  <si>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</si>
  <si>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</si>
  <si>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</si>
  <si>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</si>
  <si>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</si>
  <si>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</si>
  <si>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</si>
  <si>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</si>
  <si>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</si>
  <si>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</si>
  <si>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</si>
  <si>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</si>
  <si>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</si>
  <si>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</si>
  <si>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</si>
  <si>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</si>
  <si>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</si>
  <si>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</si>
  <si>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</si>
  <si>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</si>
  <si>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</si>
  <si>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</si>
  <si>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</si>
  <si>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</si>
  <si>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</si>
  <si>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</si>
  <si>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</si>
  <si>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</si>
  <si>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</si>
  <si>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</si>
  <si>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</si>
  <si>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</si>
  <si>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</si>
  <si>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</si>
  <si>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</si>
  <si>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</si>
  <si>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</si>
  <si>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</si>
  <si>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</si>
  <si>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</si>
  <si>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</si>
  <si>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</si>
  <si>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</si>
  <si>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</si>
  <si>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</si>
  <si>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</si>
  <si>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</si>
  <si>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</si>
  <si>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</si>
  <si>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</si>
  <si>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</si>
  <si>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</si>
  <si>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</si>
  <si>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</si>
  <si>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</si>
  <si>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</si>
  <si>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</si>
  <si>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</si>
  <si>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</si>
  <si>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</si>
  <si>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</si>
  <si>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</si>
  <si>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</si>
  <si>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</si>
  <si>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</si>
  <si>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</si>
  <si>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</si>
  <si>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</si>
  <si>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</si>
  <si>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</si>
  <si>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</si>
  <si>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</si>
  <si>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</si>
  <si>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</si>
  <si>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</si>
  <si>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</si>
  <si>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</si>
  <si>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</si>
  <si>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</si>
  <si>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</si>
  <si>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</si>
  <si>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</si>
  <si>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</si>
  <si>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</si>
  <si>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</si>
  <si>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</si>
  <si>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</si>
  <si>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</si>
  <si>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</si>
  <si>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</si>
  <si>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</si>
  <si>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</si>
  <si>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</si>
  <si>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</si>
  <si>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</si>
  <si>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</si>
  <si>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</si>
  <si>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</si>
  <si>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</si>
  <si>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</si>
  <si>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</si>
  <si>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</si>
  <si>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</si>
  <si>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</si>
  <si>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</si>
  <si>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</si>
  <si>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</si>
  <si>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</si>
  <si>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</si>
  <si>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</si>
  <si>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</si>
  <si>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</si>
  <si>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</si>
  <si>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</si>
  <si>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</si>
  <si>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</si>
  <si>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</si>
  <si>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</si>
  <si>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</si>
  <si>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</si>
  <si>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</si>
  <si>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</si>
  <si>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</si>
  <si>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</si>
  <si>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</si>
  <si>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</si>
  <si>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</si>
  <si>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</si>
  <si>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</si>
  <si>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</si>
  <si>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</si>
  <si>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</si>
  <si>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</si>
  <si>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</si>
  <si>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</si>
  <si>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</si>
  <si>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</si>
  <si>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</si>
  <si>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</si>
  <si>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</si>
  <si>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</si>
  <si>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</si>
  <si>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</si>
  <si>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</si>
  <si>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</si>
  <si>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</si>
  <si>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</si>
  <si>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</si>
  <si>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</si>
  <si>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</si>
  <si>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</si>
  <si>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</si>
  <si>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</si>
  <si>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</si>
  <si>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</si>
  <si>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</si>
  <si>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</si>
  <si>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</si>
  <si>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</si>
  <si>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</si>
  <si>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</si>
  <si>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</si>
  <si>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</si>
  <si>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</si>
  <si>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</si>
  <si>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</si>
  <si>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</si>
  <si>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</si>
  <si>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</si>
  <si>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</si>
  <si>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</si>
  <si>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</si>
  <si>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</si>
  <si>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</si>
  <si>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</si>
  <si>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</si>
  <si>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</si>
  <si>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</si>
  <si>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</si>
  <si>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</si>
  <si>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</si>
  <si>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</si>
  <si>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</si>
  <si>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</si>
  <si>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</si>
  <si>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</si>
  <si>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</si>
  <si>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</si>
  <si>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</si>
  <si>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</si>
  <si>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</si>
  <si>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</si>
  <si>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</si>
  <si>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</si>
  <si>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</si>
  <si>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</si>
  <si>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</si>
  <si>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</si>
  <si>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</si>
  <si>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</si>
  <si>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</si>
  <si>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</si>
  <si>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</si>
  <si>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</si>
  <si>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</si>
  <si>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</si>
  <si>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</si>
  <si>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</si>
  <si>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</si>
  <si>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</si>
  <si>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</si>
  <si>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</si>
  <si>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</si>
  <si>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</si>
  <si>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</si>
  <si>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</si>
  <si>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</si>
  <si>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</si>
  <si>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</si>
  <si>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</si>
  <si>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</si>
  <si>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</si>
  <si>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</si>
  <si>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</si>
  <si>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</si>
  <si>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</si>
  <si>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</si>
  <si>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</si>
  <si>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</si>
  <si>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</si>
  <si>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</si>
  <si>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</si>
  <si>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</si>
  <si>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</si>
  <si>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</si>
  <si>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</si>
  <si>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</si>
  <si>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</si>
  <si>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</si>
  <si>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</si>
  <si>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</si>
  <si>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</si>
  <si>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</si>
  <si>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</si>
  <si>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</si>
  <si>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</si>
  <si>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</si>
  <si>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</si>
  <si>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</si>
  <si>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</si>
  <si>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</si>
  <si>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</si>
  <si>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</si>
  <si>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</si>
  <si>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</si>
  <si>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</si>
  <si>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</si>
  <si>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</si>
  <si>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</si>
  <si>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</si>
  <si>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</si>
  <si>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</si>
  <si>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</si>
  <si>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</si>
  <si>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</si>
  <si>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</si>
  <si>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</si>
  <si>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</si>
  <si>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</si>
  <si>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</si>
  <si>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</si>
  <si>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</si>
  <si>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</si>
  <si>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</si>
  <si>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</si>
  <si>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</si>
  <si>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</si>
  <si>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</si>
  <si>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</si>
  <si>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</si>
  <si>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</si>
  <si>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</si>
  <si>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</si>
  <si>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</si>
  <si>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</si>
  <si>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</si>
  <si>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</si>
  <si>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</si>
  <si>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</si>
  <si>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</si>
  <si>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</si>
  <si>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</si>
  <si>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</si>
  <si>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</si>
  <si>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</si>
  <si>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</si>
  <si>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</si>
  <si>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</si>
  <si>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</si>
  <si>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</si>
  <si>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</si>
  <si>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</si>
  <si>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</si>
  <si>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</si>
  <si>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</si>
  <si>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</si>
  <si>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</si>
  <si>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</si>
  <si>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</si>
  <si>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</si>
  <si>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</si>
  <si>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</si>
  <si>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</si>
  <si>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</si>
  <si>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</si>
  <si>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</si>
  <si>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</si>
  <si>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</si>
  <si>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</si>
  <si>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</si>
  <si>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</si>
  <si>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</si>
  <si>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</si>
  <si>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</si>
  <si>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</si>
  <si>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</si>
  <si>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</si>
  <si>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</si>
  <si>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</si>
  <si>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</si>
  <si>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</si>
  <si>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</si>
  <si>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</si>
  <si>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</si>
  <si>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</si>
  <si>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</si>
  <si>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</si>
  <si>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</si>
  <si>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</si>
  <si>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</si>
  <si>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</si>
  <si>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</si>
  <si>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</si>
  <si>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</si>
  <si>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</si>
  <si>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</si>
  <si>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</si>
  <si>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</si>
  <si>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</si>
  <si>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</si>
  <si>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</si>
  <si>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</si>
  <si>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</si>
  <si>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</si>
  <si>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</si>
  <si>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</si>
  <si>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</si>
  <si>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</si>
  <si>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</si>
  <si>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</si>
  <si>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</si>
  <si>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</si>
  <si>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</si>
  <si>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</si>
  <si>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</si>
  <si>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</si>
  <si>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</si>
  <si>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</si>
  <si>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</si>
  <si>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</si>
  <si>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</si>
  <si>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</si>
  <si>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</si>
  <si>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</si>
  <si>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</si>
  <si>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</si>
  <si>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</si>
  <si>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</si>
  <si>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</si>
  <si>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</si>
  <si>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</si>
  <si>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</si>
  <si>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</si>
  <si>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</si>
  <si>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</si>
  <si>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</si>
  <si>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</si>
  <si>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</si>
  <si>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</si>
  <si>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</si>
  <si>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</si>
  <si>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</si>
  <si>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</si>
  <si>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</si>
  <si>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</si>
  <si>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</si>
  <si>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</si>
  <si>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</si>
  <si>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</si>
  <si>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</si>
  <si>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</si>
  <si>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</si>
  <si>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</si>
  <si>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</si>
  <si>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</si>
  <si>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</si>
  <si>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</si>
  <si>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</si>
  <si>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</si>
  <si>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</si>
  <si>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</si>
  <si>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</si>
  <si>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</si>
  <si>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</si>
  <si>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</si>
  <si>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</si>
  <si>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</si>
  <si>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</si>
  <si>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</si>
  <si>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</si>
  <si>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</si>
  <si>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</si>
  <si>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</si>
  <si>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</si>
  <si>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</si>
  <si>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</si>
  <si>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</si>
  <si>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</si>
  <si>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</si>
  <si>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</si>
  <si>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</si>
  <si>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</si>
  <si>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</si>
  <si>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</si>
  <si>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</si>
  <si>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</si>
  <si>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</si>
  <si>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</si>
  <si>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</si>
  <si>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</si>
  <si>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</si>
  <si>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</si>
  <si>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</si>
  <si>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</si>
  <si>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</si>
  <si>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</si>
  <si>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</si>
  <si>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</si>
  <si>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</si>
  <si>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</si>
  <si>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</si>
  <si>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</si>
  <si>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</si>
  <si>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</si>
  <si>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</si>
  <si>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</si>
  <si>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</si>
  <si>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</si>
  <si>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</si>
  <si>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</si>
  <si>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</si>
  <si>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</si>
  <si>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</si>
  <si>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</si>
  <si>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</si>
  <si>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</si>
  <si>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</si>
  <si>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</si>
  <si>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</si>
  <si>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</si>
  <si>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</si>
  <si>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</si>
  <si>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</si>
  <si>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</si>
  <si>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</si>
  <si>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</si>
  <si>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</si>
  <si>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</si>
  <si>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</si>
  <si>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</si>
  <si>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</si>
  <si>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</si>
  <si>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</si>
  <si>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</si>
  <si>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</si>
  <si>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</si>
  <si>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</si>
  <si>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</si>
  <si>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</si>
  <si>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</si>
  <si>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</si>
  <si>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</si>
  <si>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</si>
  <si>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</si>
  <si>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</si>
  <si>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</si>
  <si>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</si>
  <si>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</si>
  <si>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</si>
  <si>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</si>
  <si>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</si>
  <si>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</si>
  <si>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</si>
  <si>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</si>
  <si>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</si>
  <si>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</si>
  <si>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</si>
  <si>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</si>
  <si>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</si>
  <si>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</si>
  <si>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</si>
  <si>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</si>
  <si>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</si>
  <si>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</si>
  <si>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</si>
  <si>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</si>
  <si>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</si>
  <si>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</si>
  <si>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</si>
  <si>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</si>
  <si>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</si>
  <si>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</si>
  <si>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</si>
  <si>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</si>
  <si>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</si>
  <si>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</si>
  <si>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</si>
  <si>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</si>
  <si>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</si>
  <si>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</si>
  <si>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</si>
  <si>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</si>
  <si>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</si>
  <si>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</si>
  <si>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</si>
  <si>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</si>
  <si>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</si>
  <si>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</si>
  <si>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</si>
  <si>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</si>
  <si>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</si>
  <si>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</si>
  <si>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</si>
  <si>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</si>
  <si>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</si>
  <si>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</si>
  <si>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</si>
  <si>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</si>
  <si>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</si>
  <si>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</si>
  <si>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</si>
  <si>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</si>
  <si>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</si>
  <si>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</si>
  <si>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</si>
  <si>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</si>
  <si>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</si>
  <si>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</si>
  <si>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</si>
  <si>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</si>
  <si>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</si>
  <si>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</si>
  <si>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</si>
  <si>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</si>
  <si>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</si>
  <si>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</si>
  <si>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</si>
  <si>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</si>
  <si>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</si>
  <si>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</si>
  <si>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</si>
  <si>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</si>
  <si>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</si>
  <si>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</si>
  <si>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</si>
  <si>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</si>
  <si>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</si>
  <si>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</si>
  <si>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</si>
  <si>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</si>
  <si>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</si>
  <si>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</si>
  <si>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</si>
  <si>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</si>
  <si>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</si>
  <si>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</si>
  <si>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</si>
  <si>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</si>
  <si>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</si>
  <si>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</si>
  <si>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</si>
  <si>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</si>
  <si>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</si>
  <si>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</si>
  <si>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</si>
  <si>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</si>
  <si>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</si>
  <si>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</si>
  <si>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</si>
  <si>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</si>
  <si>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</si>
  <si>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</si>
  <si>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</si>
  <si>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</si>
  <si>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</si>
  <si>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</si>
  <si>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</si>
  <si>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</si>
  <si>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</si>
  <si>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</si>
  <si>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</si>
  <si>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</si>
  <si>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</si>
  <si>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</si>
  <si>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</si>
  <si>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</si>
  <si>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</si>
  <si>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</si>
  <si>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</si>
  <si>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</si>
  <si>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</si>
  <si>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</si>
  <si>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</si>
  <si>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</si>
  <si>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</si>
  <si>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</si>
  <si>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</si>
  <si>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</si>
  <si>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</si>
  <si>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</si>
  <si>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</si>
  <si>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</si>
  <si>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</si>
  <si>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</si>
  <si>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</si>
  <si>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</si>
  <si>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</si>
  <si>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</si>
  <si>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</si>
  <si>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</si>
  <si>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</si>
  <si>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</si>
  <si>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</si>
  <si>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</si>
  <si>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</si>
  <si>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</si>
  <si>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</si>
  <si>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</si>
  <si>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</si>
  <si>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</si>
  <si>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</si>
  <si>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</si>
  <si>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</si>
  <si>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</si>
  <si>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</si>
  <si>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</si>
  <si>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</si>
  <si>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</si>
  <si>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</si>
  <si>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</si>
  <si>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</si>
  <si>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</si>
  <si>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</si>
  <si>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</si>
  <si>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</si>
  <si>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</si>
  <si>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</si>
  <si>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</si>
  <si>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</si>
  <si>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</si>
  <si>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</si>
  <si>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</si>
  <si>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</si>
  <si>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</si>
  <si>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</si>
  <si>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</si>
  <si>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</si>
  <si>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</si>
  <si>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</si>
  <si>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</si>
  <si>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</si>
  <si>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</si>
  <si>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</si>
  <si>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</si>
  <si>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</si>
  <si>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</si>
  <si>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</si>
  <si>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</si>
  <si>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</si>
  <si>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</si>
  <si>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</si>
  <si>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</si>
  <si>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</si>
  <si>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</si>
  <si>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</si>
  <si>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</si>
  <si>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</si>
  <si>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</si>
  <si>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</si>
  <si>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</si>
  <si>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</si>
  <si>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</si>
  <si>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</si>
  <si>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</si>
  <si>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</si>
  <si>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</si>
  <si>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</si>
  <si>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</si>
  <si>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</si>
  <si>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</si>
  <si>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</si>
  <si>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</si>
  <si>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</si>
  <si>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</si>
  <si>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</si>
  <si>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</si>
  <si>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</si>
  <si>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</si>
  <si>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</si>
  <si>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</si>
  <si>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</si>
  <si>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</si>
  <si>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</si>
  <si>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</si>
  <si>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</si>
  <si>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</si>
  <si>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</si>
  <si>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</si>
  <si>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</si>
  <si>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</si>
  <si>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</si>
  <si>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</si>
  <si>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</si>
  <si>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</si>
  <si>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</si>
  <si>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</si>
  <si>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</si>
  <si>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</si>
  <si>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</si>
  <si>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</si>
  <si>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</si>
  <si>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</si>
  <si>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</si>
  <si>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</si>
  <si>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</si>
  <si>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</si>
  <si>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</si>
  <si>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</si>
  <si>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</si>
  <si>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</si>
  <si>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</si>
  <si>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</si>
  <si>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</si>
  <si>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</si>
  <si>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</si>
  <si>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</si>
  <si>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</si>
  <si>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</si>
  <si>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</si>
  <si>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</si>
  <si>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</si>
  <si>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</si>
  <si>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</si>
  <si>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</si>
  <si>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</si>
  <si>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</si>
  <si>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</si>
  <si>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</si>
  <si>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</si>
  <si>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</si>
  <si>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</si>
  <si>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</si>
  <si>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</si>
  <si>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</si>
  <si>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</si>
  <si>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</si>
  <si>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</si>
  <si>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</si>
  <si>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</si>
  <si>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</si>
  <si>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</si>
  <si>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</si>
  <si>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</si>
  <si>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</si>
  <si>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</si>
  <si>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</si>
  <si>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</si>
  <si>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</si>
  <si>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</si>
  <si>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</si>
  <si>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</si>
  <si>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</si>
  <si>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</si>
  <si>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</si>
  <si>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</si>
  <si>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</si>
  <si>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</si>
  <si>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</si>
  <si>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</si>
  <si>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</si>
  <si>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</si>
  <si>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</si>
  <si>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</si>
  <si>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</si>
  <si>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</si>
  <si>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</si>
  <si>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</si>
  <si>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</si>
  <si>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</si>
  <si>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</si>
  <si>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</si>
  <si>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</si>
  <si>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</si>
  <si>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</si>
  <si>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</si>
  <si>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</si>
  <si>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</si>
  <si>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</si>
  <si>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</si>
  <si>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</si>
  <si>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</si>
  <si>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</si>
  <si>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</si>
  <si>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</si>
  <si>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</si>
  <si>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</si>
  <si>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</si>
  <si>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</si>
  <si>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</si>
  <si>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</si>
  <si>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</si>
  <si>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</si>
  <si>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</si>
  <si>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</si>
  <si>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</si>
  <si>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</si>
  <si>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</si>
  <si>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</si>
  <si>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</si>
  <si>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</si>
  <si>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</si>
  <si>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</si>
  <si>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</si>
  <si>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</si>
  <si>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</si>
  <si>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</si>
  <si>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</si>
  <si>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</si>
  <si>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</si>
  <si>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</si>
  <si>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</si>
  <si>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</si>
  <si>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</si>
  <si>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</si>
  <si>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</si>
  <si>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</si>
  <si>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</si>
  <si>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</si>
  <si>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</si>
  <si>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</si>
  <si>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</si>
  <si>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</si>
  <si>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</si>
  <si>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</si>
  <si>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</si>
  <si>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</si>
  <si>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</si>
  <si>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</si>
  <si>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</si>
  <si>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</si>
  <si>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</si>
  <si>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</si>
  <si>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</si>
  <si>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</si>
  <si>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</si>
  <si>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</si>
  <si>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</si>
  <si>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</si>
  <si>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</si>
  <si>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</si>
  <si>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</si>
  <si>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</si>
  <si>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</si>
  <si>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</si>
  <si>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</si>
  <si>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</si>
  <si>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</si>
  <si>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</si>
  <si>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</si>
  <si>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</si>
  <si>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</si>
  <si>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</si>
  <si>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</si>
  <si>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</si>
  <si>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</si>
  <si>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</si>
  <si>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</si>
  <si>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</si>
  <si>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</si>
  <si>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</si>
  <si>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</si>
  <si>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</si>
  <si>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</si>
  <si>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</si>
  <si>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</si>
  <si>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</si>
  <si>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</si>
  <si>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</si>
  <si>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</si>
  <si>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</si>
  <si>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</si>
  <si>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</si>
  <si>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</si>
  <si>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</si>
  <si>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</si>
  <si>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</si>
  <si>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</si>
  <si>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</si>
  <si>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</si>
  <si>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</si>
  <si>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</si>
  <si>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</si>
  <si>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</si>
  <si>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</si>
  <si>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</si>
  <si>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</si>
  <si>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</si>
  <si>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</si>
  <si>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</si>
  <si>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</si>
  <si>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</si>
  <si>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</si>
  <si>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</si>
  <si>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</si>
  <si>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</si>
  <si>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</si>
  <si>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</si>
  <si>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</si>
  <si>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</si>
  <si>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</si>
  <si>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</si>
  <si>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</si>
  <si>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</si>
  <si>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</si>
  <si>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</si>
  <si>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</si>
  <si>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</si>
  <si>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</si>
  <si>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</si>
  <si>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</si>
  <si>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</si>
  <si>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</si>
  <si>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</si>
  <si>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</si>
  <si>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</si>
  <si>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</si>
  <si>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</si>
  <si>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</si>
  <si>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</si>
  <si>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</si>
  <si>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</si>
  <si>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</si>
  <si>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</si>
  <si>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</si>
  <si>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</si>
  <si>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</si>
  <si>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</si>
  <si>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</si>
  <si>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</si>
  <si>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</si>
  <si>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</si>
  <si>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</si>
  <si>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</si>
  <si>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</si>
  <si>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</si>
  <si>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</si>
  <si>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</si>
  <si>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</si>
  <si>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</si>
  <si>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</si>
  <si>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</si>
  <si>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</si>
  <si>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</si>
  <si>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</si>
  <si>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</si>
  <si>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</si>
  <si>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</si>
  <si>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</si>
  <si>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</si>
  <si>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</si>
  <si>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</si>
  <si>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</si>
  <si>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</si>
  <si>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</si>
  <si>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</si>
  <si>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</si>
  <si>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</si>
  <si>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</si>
  <si>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</si>
  <si>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</si>
  <si>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</si>
  <si>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</si>
  <si>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</si>
  <si>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</si>
  <si>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</si>
  <si>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</si>
  <si>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</si>
  <si>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</si>
  <si>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</si>
  <si>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</si>
  <si>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</si>
  <si>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</si>
  <si>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</si>
  <si>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</si>
  <si>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</si>
  <si>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</si>
  <si>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</si>
  <si>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</si>
  <si>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</si>
  <si>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</si>
  <si>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</si>
  <si>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</si>
  <si>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</si>
  <si>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</si>
  <si>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</si>
  <si>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</si>
  <si>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</si>
  <si>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</si>
  <si>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</si>
  <si>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</si>
  <si>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</si>
  <si>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</si>
  <si>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</si>
  <si>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</si>
  <si>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</si>
  <si>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</si>
  <si>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</si>
  <si>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</si>
  <si>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</si>
  <si>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</si>
  <si>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</si>
  <si>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</si>
  <si>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</si>
  <si>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</si>
  <si>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</si>
  <si>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</si>
  <si>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</si>
  <si>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</si>
  <si>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</si>
  <si>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</si>
  <si>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</si>
  <si>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</si>
  <si>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</si>
  <si>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</si>
  <si>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</si>
  <si>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</si>
  <si>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</si>
  <si>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</si>
  <si>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</si>
  <si>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</si>
  <si>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</si>
  <si>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</si>
  <si>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</si>
  <si>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</si>
  <si>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</si>
  <si>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</si>
  <si>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</si>
  <si>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</si>
  <si>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</si>
  <si>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</si>
  <si>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</si>
  <si>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</si>
  <si>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</si>
  <si>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</si>
  <si>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</si>
  <si>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</si>
  <si>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</si>
  <si>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</si>
  <si>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</si>
  <si>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</si>
  <si>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</si>
  <si>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</si>
  <si>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</si>
  <si>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</si>
  <si>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</si>
  <si>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</si>
  <si>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</si>
  <si>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</si>
  <si>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</si>
  <si>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</si>
  <si>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</si>
  <si>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</si>
  <si>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</si>
  <si>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</si>
  <si>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</si>
  <si>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</si>
  <si>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</si>
  <si>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</si>
  <si>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</si>
  <si>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</si>
  <si>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</si>
  <si>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</si>
  <si>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</si>
  <si>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</si>
  <si>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</si>
  <si>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</si>
  <si>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</si>
  <si>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</si>
  <si>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</si>
  <si>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</si>
  <si>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</si>
  <si>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</si>
  <si>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</si>
  <si>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</si>
  <si>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</si>
  <si>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</si>
  <si>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</si>
  <si>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</si>
  <si>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</si>
  <si>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</si>
  <si>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</si>
  <si>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</si>
  <si>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</si>
  <si>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</si>
  <si>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</si>
  <si>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</si>
  <si>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</si>
  <si>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</si>
  <si>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</si>
  <si>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</si>
  <si>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</si>
  <si>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</si>
  <si>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</si>
  <si>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</si>
  <si>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</si>
  <si>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</si>
  <si>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</si>
  <si>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</si>
  <si>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</si>
  <si>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</si>
  <si>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</si>
  <si>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</si>
  <si>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</si>
  <si>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</si>
  <si>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</si>
  <si>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</si>
  <si>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</si>
  <si>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</si>
  <si>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</si>
  <si>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</si>
  <si>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</si>
  <si>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</si>
  <si>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</si>
  <si>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</si>
  <si>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</si>
  <si>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</si>
  <si>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</si>
  <si>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</si>
  <si>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</si>
  <si>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</si>
  <si>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</si>
  <si>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</si>
  <si>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</si>
  <si>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</si>
  <si>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</si>
  <si>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</si>
  <si>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</si>
  <si>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</si>
  <si>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</si>
  <si>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</si>
  <si>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</si>
  <si>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</si>
  <si>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</si>
  <si>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</si>
  <si>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</si>
  <si>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</si>
  <si>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</si>
  <si>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</si>
  <si>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</si>
  <si>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</si>
  <si>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</si>
  <si>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</si>
  <si>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</si>
  <si>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</si>
  <si>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</si>
  <si>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</si>
  <si>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</si>
  <si>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</si>
  <si>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</si>
  <si>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</si>
  <si>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</si>
  <si>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</si>
  <si>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</si>
  <si>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</si>
  <si>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</si>
  <si>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</si>
  <si>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</si>
  <si>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</si>
  <si>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</si>
  <si>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</si>
  <si>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</si>
  <si>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</si>
  <si>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</si>
  <si>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</si>
  <si>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</si>
  <si>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</si>
  <si>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</si>
  <si>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</si>
  <si>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</si>
  <si>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</si>
  <si>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</si>
  <si>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</si>
  <si>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</si>
  <si>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</si>
  <si>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</si>
  <si>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</si>
  <si>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</si>
  <si>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</si>
  <si>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</si>
  <si>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</si>
  <si>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</si>
  <si>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</si>
  <si>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</si>
  <si>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</si>
  <si>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</si>
  <si>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</si>
  <si>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</si>
  <si>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</si>
  <si>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</si>
  <si>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</si>
  <si>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</si>
  <si>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</si>
  <si>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</si>
  <si>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</si>
  <si>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</si>
  <si>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</si>
  <si>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</si>
  <si>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</si>
  <si>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</si>
  <si>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</si>
  <si>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</si>
  <si>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</si>
  <si>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</si>
  <si>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</si>
  <si>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</si>
  <si>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</si>
  <si>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</si>
  <si>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</si>
  <si>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</si>
  <si>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</si>
  <si>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</si>
  <si>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</si>
  <si>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</si>
  <si>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</si>
  <si>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</si>
  <si>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</si>
  <si>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</si>
  <si>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</si>
  <si>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</si>
  <si>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</si>
  <si>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</si>
  <si>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</si>
  <si>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</si>
  <si>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</si>
  <si>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</si>
  <si>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</si>
  <si>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</si>
  <si>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</si>
  <si>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</si>
  <si>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</si>
  <si>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</si>
  <si>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</si>
  <si>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</si>
  <si>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</si>
  <si>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</si>
  <si>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</si>
  <si>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</si>
  <si>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</si>
  <si>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</si>
  <si>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</si>
  <si>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</si>
  <si>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</si>
  <si>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</si>
  <si>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</si>
  <si>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</si>
  <si>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</si>
  <si>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</si>
  <si>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</si>
  <si>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</si>
  <si>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</si>
  <si>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</si>
  <si>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</si>
  <si>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</si>
  <si>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</si>
  <si>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</si>
  <si>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</si>
  <si>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</si>
  <si>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</si>
  <si>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</si>
  <si>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</si>
  <si>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</si>
  <si>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</si>
  <si>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</si>
  <si>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</si>
  <si>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</si>
  <si>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</si>
  <si>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</si>
  <si>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</si>
  <si>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</si>
  <si>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</si>
  <si>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</si>
  <si>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</si>
  <si>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</si>
  <si>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</si>
  <si>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</si>
  <si>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</si>
  <si>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</si>
  <si>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</si>
  <si>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</si>
  <si>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</si>
  <si>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</si>
  <si>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</si>
  <si>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</si>
  <si>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</si>
  <si>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</si>
  <si>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</si>
  <si>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</si>
  <si>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</si>
  <si>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</si>
  <si>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</si>
  <si>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</si>
  <si>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</si>
  <si>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</si>
  <si>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</si>
  <si>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</si>
  <si>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</si>
  <si>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</si>
  <si>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</si>
  <si>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</si>
  <si>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</si>
  <si>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</si>
  <si>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</si>
  <si>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</si>
  <si>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</si>
  <si>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</si>
  <si>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</si>
  <si>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</si>
  <si>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</si>
  <si>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</si>
  <si>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</si>
  <si>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</si>
  <si>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</si>
  <si>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</si>
  <si>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</si>
  <si>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</si>
  <si>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</si>
  <si>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</si>
  <si>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</si>
  <si>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</si>
  <si>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</si>
  <si>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</si>
  <si>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</si>
  <si>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</si>
  <si>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</si>
  <si>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</si>
  <si>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</si>
  <si>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</si>
  <si>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</si>
  <si>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</si>
  <si>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</si>
  <si>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</si>
  <si>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</si>
  <si>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</si>
  <si>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</si>
  <si>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</si>
  <si>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</si>
  <si>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</si>
  <si>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</si>
  <si>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</si>
  <si>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</si>
  <si>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</si>
  <si>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</si>
  <si>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</si>
  <si>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</si>
  <si>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</si>
  <si>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</si>
  <si>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</si>
  <si>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</si>
  <si>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</si>
  <si>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</si>
  <si>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</si>
  <si>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</si>
  <si>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</si>
  <si>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</si>
  <si>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</si>
  <si>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</si>
  <si>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</si>
  <si>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</si>
  <si>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</si>
  <si>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</si>
  <si>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</si>
  <si>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</si>
  <si>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</si>
  <si>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</si>
  <si>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</si>
  <si>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</si>
  <si>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</si>
  <si>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</si>
  <si>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</si>
  <si>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</si>
  <si>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</si>
  <si>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</si>
  <si>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</si>
  <si>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</si>
  <si>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</si>
  <si>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</si>
  <si>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</si>
  <si>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</si>
  <si>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</si>
  <si>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</si>
  <si>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</si>
  <si>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</si>
  <si>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</si>
  <si>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</si>
  <si>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</si>
  <si>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</si>
  <si>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</si>
  <si>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</si>
  <si>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</si>
  <si>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</si>
  <si>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</si>
  <si>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</si>
  <si>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</si>
  <si>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</si>
  <si>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</si>
  <si>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</si>
  <si>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</si>
  <si>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</si>
  <si>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</si>
  <si>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</si>
  <si>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</si>
  <si>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</si>
  <si>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</si>
  <si>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</si>
  <si>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</si>
  <si>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</si>
  <si>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</si>
  <si>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</si>
  <si>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</si>
  <si>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</si>
  <si>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</si>
  <si>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</si>
  <si>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</si>
  <si>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</si>
  <si>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</si>
  <si>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</si>
  <si>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</si>
  <si>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</si>
  <si>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</si>
  <si>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</si>
  <si>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</si>
  <si>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</si>
  <si>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</si>
  <si>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</si>
  <si>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</si>
  <si>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</si>
  <si>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</si>
  <si>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</si>
  <si>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</si>
  <si>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</si>
  <si>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</si>
  <si>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</si>
  <si>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</si>
  <si>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</si>
  <si>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</si>
  <si>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</si>
  <si>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</si>
  <si>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</si>
  <si>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</si>
  <si>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</si>
  <si>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</si>
  <si>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</si>
  <si>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</si>
  <si>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</si>
  <si>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</si>
  <si>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</si>
  <si>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</si>
  <si>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</si>
  <si>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</si>
  <si>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</si>
  <si>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</si>
  <si>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</si>
  <si>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</si>
  <si>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</si>
  <si>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</si>
  <si>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</si>
  <si>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</si>
  <si>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</si>
  <si>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</si>
  <si>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</si>
  <si>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</si>
  <si>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</si>
  <si>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</si>
  <si>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</si>
  <si>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</si>
  <si>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</si>
  <si>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</si>
  <si>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</si>
  <si>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</si>
  <si>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</si>
  <si>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</si>
  <si>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</si>
  <si>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</si>
  <si>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</si>
  <si>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</si>
  <si>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</si>
  <si>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</si>
  <si>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</si>
  <si>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</si>
  <si>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</si>
  <si>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</si>
  <si>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</si>
  <si>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</si>
  <si>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</si>
  <si>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</si>
  <si>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</si>
  <si>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</si>
  <si>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</si>
  <si>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</si>
  <si>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</si>
  <si>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</si>
  <si>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</si>
  <si>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</si>
  <si>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</si>
  <si>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</si>
  <si>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</si>
  <si>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</si>
  <si>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</si>
  <si>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</si>
  <si>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</si>
  <si>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</si>
  <si>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</si>
  <si>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</si>
  <si>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</si>
  <si>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</si>
  <si>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</si>
  <si>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</si>
  <si>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</si>
  <si>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</si>
  <si>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</si>
  <si>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</si>
  <si>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</si>
  <si>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</si>
  <si>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</si>
  <si>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</si>
  <si>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</si>
  <si>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</si>
  <si>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</si>
  <si>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</si>
  <si>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</si>
  <si>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</si>
  <si>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</si>
  <si>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</si>
  <si>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</si>
  <si>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</si>
  <si>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</si>
  <si>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</si>
  <si>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</si>
  <si>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</si>
  <si>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</si>
  <si>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</si>
  <si>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</si>
  <si>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</si>
  <si>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</si>
  <si>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</si>
  <si>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</si>
  <si>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</si>
  <si>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</si>
  <si>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</si>
  <si>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</si>
  <si>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</si>
  <si>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</si>
  <si>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</si>
  <si>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</si>
  <si>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</si>
  <si>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</si>
  <si>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</si>
  <si>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</si>
  <si>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</si>
  <si>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</si>
  <si>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</si>
  <si>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</si>
  <si>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</si>
  <si>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</si>
  <si>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</si>
  <si>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</si>
  <si>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</si>
  <si>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</si>
  <si>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</si>
  <si>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</si>
  <si>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</si>
  <si>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</si>
  <si>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</si>
  <si>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</si>
  <si>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</si>
  <si>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</si>
  <si>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</si>
  <si>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</si>
  <si>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</si>
  <si>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</si>
  <si>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</si>
  <si>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</si>
  <si>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</si>
  <si>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</si>
  <si>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</si>
  <si>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</si>
  <si>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</si>
  <si>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</si>
  <si>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</si>
  <si>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</si>
  <si>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</si>
  <si>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</si>
  <si>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</si>
  <si>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</si>
  <si>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</si>
  <si>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</si>
  <si>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</si>
  <si>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</si>
  <si>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</si>
  <si>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</si>
  <si>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</si>
  <si>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</si>
  <si>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</si>
  <si>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</si>
  <si>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</si>
  <si>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</si>
  <si>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</si>
  <si>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</si>
  <si>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</si>
  <si>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</si>
  <si>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</si>
  <si>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</si>
  <si>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</si>
  <si>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</si>
  <si>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</si>
  <si>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</si>
  <si>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</si>
  <si>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</si>
  <si>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</si>
  <si>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</si>
  <si>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</si>
  <si>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</si>
  <si>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</si>
  <si>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</si>
  <si>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</si>
  <si>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</si>
  <si>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</si>
  <si>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</si>
  <si>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</si>
  <si>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</si>
  <si>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</si>
  <si>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</si>
  <si>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</si>
  <si>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</si>
  <si>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</si>
  <si>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</si>
  <si>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</si>
  <si>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</si>
  <si>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</si>
  <si>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</si>
  <si>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</si>
  <si>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</si>
  <si>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</si>
  <si>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</si>
  <si>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</si>
  <si>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</si>
  <si>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</si>
  <si>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</si>
  <si>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</si>
  <si>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</si>
  <si>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</si>
  <si>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</si>
  <si>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</si>
  <si>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</si>
  <si>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</si>
  <si>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</si>
  <si>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</si>
  <si>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</si>
  <si>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</si>
  <si>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</si>
  <si>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</si>
  <si>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</si>
  <si>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</si>
  <si>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</si>
  <si>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</si>
  <si>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</si>
  <si>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</si>
  <si>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</si>
  <si>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</si>
  <si>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</si>
  <si>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</si>
  <si>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</si>
  <si>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</si>
  <si>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</si>
  <si>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</si>
  <si>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</si>
  <si>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</si>
  <si>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</si>
  <si>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</si>
  <si>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</si>
  <si>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</si>
  <si>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</si>
  <si>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</si>
  <si>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</si>
  <si>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</si>
  <si>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</si>
  <si>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</si>
  <si>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</si>
  <si>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</si>
  <si>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</si>
  <si>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</si>
  <si>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</si>
  <si>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</si>
  <si>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</si>
  <si>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</si>
  <si>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</si>
  <si>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</si>
  <si>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</si>
  <si>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</si>
  <si>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</si>
  <si>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</si>
  <si>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</si>
  <si>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</si>
  <si>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</si>
  <si>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</si>
  <si>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</si>
  <si>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</si>
  <si>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</si>
  <si>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</si>
  <si>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</si>
  <si>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</si>
  <si>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</si>
  <si>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</si>
  <si>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</si>
  <si>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</si>
  <si>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</si>
  <si>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</si>
  <si>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</si>
  <si>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</si>
  <si>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</si>
  <si>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</si>
  <si>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</si>
  <si>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</si>
  <si>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</si>
  <si>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</si>
  <si>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</si>
  <si>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</si>
  <si>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</si>
  <si>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</si>
  <si>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</si>
  <si>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</si>
  <si>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</si>
  <si>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</si>
  <si>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</si>
  <si>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</si>
  <si>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</si>
  <si>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</si>
  <si>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</si>
  <si>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</si>
  <si>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</si>
  <si>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</si>
  <si>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</si>
  <si>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</si>
  <si>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</si>
  <si>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</si>
  <si>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</si>
  <si>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</si>
  <si>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</si>
  <si>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</si>
  <si>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</si>
  <si>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</si>
  <si>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</si>
  <si>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</si>
  <si>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</si>
  <si>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</si>
  <si>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</si>
  <si>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</si>
  <si>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</si>
  <si>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</si>
  <si>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</si>
  <si>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</si>
  <si>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</si>
  <si>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</si>
  <si>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</si>
  <si>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</si>
  <si>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</si>
  <si>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</si>
  <si>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</si>
  <si>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</si>
  <si>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</si>
  <si>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</si>
  <si>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</si>
  <si>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</si>
  <si>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</si>
  <si>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</si>
  <si>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</si>
  <si>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</si>
  <si>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</si>
  <si>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</si>
  <si>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</si>
  <si>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</si>
  <si>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</si>
  <si>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</si>
  <si>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</si>
  <si>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</si>
  <si>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</si>
  <si>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</si>
  <si>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</si>
  <si>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</si>
  <si>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</si>
  <si>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</si>
  <si>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</si>
  <si>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</si>
  <si>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</si>
  <si>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</si>
  <si>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</si>
  <si>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</si>
  <si>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</si>
  <si>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</si>
  <si>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</si>
  <si>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</si>
  <si>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</si>
  <si>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</si>
  <si>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</si>
  <si>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</si>
  <si>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</si>
  <si>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</si>
  <si>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</si>
  <si>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</si>
  <si>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</si>
  <si>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</si>
  <si>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</si>
  <si>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</si>
  <si>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</si>
  <si>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</si>
  <si>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</si>
  <si>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</si>
  <si>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</si>
  <si>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</si>
  <si>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</si>
  <si>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</si>
  <si>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</si>
  <si>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</si>
  <si>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</si>
  <si>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</si>
  <si>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</si>
  <si>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</si>
  <si>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</si>
  <si>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</si>
  <si>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</si>
  <si>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</si>
  <si>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</si>
  <si>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</si>
  <si>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</si>
  <si>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</si>
  <si>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</si>
  <si>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</si>
  <si>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</si>
  <si>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</si>
  <si>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</si>
  <si>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</si>
  <si>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</si>
  <si>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</si>
  <si>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</si>
  <si>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</si>
  <si>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</si>
  <si>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</si>
  <si>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</si>
  <si>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</si>
  <si>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</si>
  <si>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</si>
  <si>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</si>
  <si>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</si>
  <si>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</si>
  <si>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</si>
  <si>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</si>
  <si>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</si>
  <si>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</si>
  <si>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</si>
  <si>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</si>
  <si>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</si>
  <si>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</si>
  <si>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</si>
  <si>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</si>
  <si>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</si>
  <si>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</si>
  <si>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</si>
  <si>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</si>
  <si>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</si>
  <si>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</si>
  <si>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</si>
  <si>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</si>
  <si>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</si>
  <si>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</si>
  <si>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</si>
  <si>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</si>
  <si>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</si>
  <si>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</si>
  <si>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</si>
  <si>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</si>
  <si>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</si>
  <si>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</si>
  <si>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</si>
  <si>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</si>
  <si>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</si>
  <si>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</si>
  <si>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</si>
  <si>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</si>
  <si>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</si>
  <si>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</si>
  <si>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</si>
  <si>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</si>
  <si>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</si>
  <si>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</si>
  <si>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</si>
  <si>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</si>
  <si>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</si>
  <si>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</si>
  <si>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</si>
  <si>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</si>
  <si>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</si>
  <si>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</si>
  <si>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</si>
  <si>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</si>
  <si>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</si>
  <si>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</si>
  <si>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</si>
  <si>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</si>
  <si>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</si>
  <si>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</si>
  <si>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</si>
  <si>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</si>
  <si>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</si>
  <si>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</si>
  <si>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</si>
  <si>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</si>
  <si>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</si>
  <si>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</si>
  <si>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</si>
  <si>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</si>
  <si>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</si>
  <si>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</si>
  <si>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</si>
  <si>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</si>
  <si>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</si>
  <si>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</si>
  <si>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</si>
  <si>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</si>
  <si>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</si>
  <si>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</si>
  <si>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</si>
  <si>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</si>
  <si>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</si>
  <si>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</si>
  <si>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</si>
  <si>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</si>
  <si>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</si>
  <si>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</si>
  <si>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</si>
  <si>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</si>
  <si>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</si>
  <si>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</si>
  <si>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</si>
  <si>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</si>
  <si>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</si>
  <si>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</si>
  <si>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</si>
  <si>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</si>
  <si>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</si>
  <si>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</si>
  <si>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</si>
  <si>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</si>
  <si>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</si>
  <si>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</si>
  <si>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</si>
  <si>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</si>
  <si>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</si>
  <si>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</si>
  <si>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</si>
  <si>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</si>
  <si>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</si>
  <si>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</si>
  <si>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</si>
  <si>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</si>
  <si>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</si>
  <si>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</si>
  <si>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</si>
  <si>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</si>
  <si>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</si>
  <si>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</si>
  <si>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</si>
  <si>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</si>
  <si>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</si>
  <si>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</si>
  <si>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</si>
  <si>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</si>
  <si>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</si>
  <si>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</si>
  <si>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</si>
  <si>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</si>
  <si>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</si>
  <si>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</si>
  <si>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</si>
  <si>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</si>
  <si>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</si>
  <si>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</si>
  <si>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</si>
  <si>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</si>
  <si>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</si>
  <si>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</si>
  <si>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</si>
  <si>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</si>
  <si>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</si>
  <si>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</si>
  <si>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</si>
  <si>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</si>
  <si>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</si>
  <si>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</si>
  <si>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</si>
  <si>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</si>
  <si>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</si>
  <si>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</si>
  <si>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</si>
  <si>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</si>
  <si>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</si>
  <si>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</si>
  <si>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</si>
  <si>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</si>
  <si>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</si>
  <si>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</si>
  <si>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</si>
  <si>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</si>
  <si>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</si>
  <si>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</si>
  <si>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</si>
  <si>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</si>
  <si>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</si>
  <si>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</si>
  <si>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</si>
  <si>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</si>
  <si>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</si>
  <si>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</si>
  <si>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</si>
  <si>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</si>
  <si>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</si>
  <si>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</si>
  <si>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</si>
  <si>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</si>
  <si>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</si>
  <si>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</si>
  <si>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</si>
  <si>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</si>
  <si>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</si>
  <si>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</si>
  <si>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</si>
  <si>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</si>
  <si>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</si>
  <si>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</si>
  <si>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</si>
  <si>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</si>
  <si>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</si>
  <si>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</si>
  <si>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</si>
  <si>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</si>
  <si>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</si>
  <si>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</si>
  <si>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</si>
  <si>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</si>
  <si>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</si>
  <si>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</si>
  <si>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</si>
  <si>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</si>
  <si>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</si>
  <si>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</si>
  <si>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</si>
  <si>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</si>
  <si>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</si>
  <si>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</si>
  <si>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</si>
  <si>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</si>
  <si>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</si>
  <si>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</si>
  <si>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</si>
  <si>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</si>
  <si>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</si>
  <si>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</si>
  <si>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</si>
  <si>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</si>
  <si>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</si>
  <si>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</si>
  <si>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</si>
  <si>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</si>
  <si>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</si>
  <si>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</si>
  <si>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</si>
  <si>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</si>
  <si>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</si>
  <si>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</si>
  <si>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</si>
  <si>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</si>
  <si>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</si>
  <si>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</si>
  <si>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</si>
  <si>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</si>
  <si>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</si>
  <si>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</si>
  <si>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</si>
  <si>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</si>
  <si>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</si>
  <si>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</si>
  <si>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</si>
  <si>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</si>
  <si>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</si>
  <si>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</si>
  <si>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</si>
  <si>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</si>
  <si>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</si>
  <si>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</si>
  <si>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</si>
  <si>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</si>
  <si>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</si>
  <si>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</si>
  <si>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</si>
  <si>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</si>
  <si>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</si>
  <si>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</si>
  <si>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</si>
  <si>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</si>
  <si>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</si>
  <si>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</si>
  <si>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</si>
  <si>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</si>
  <si>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</si>
  <si>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</si>
  <si>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</si>
  <si>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</si>
  <si>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</si>
  <si>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</si>
  <si>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</si>
  <si>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</si>
  <si>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</si>
  <si>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</si>
  <si>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</si>
  <si>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</si>
  <si>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</si>
  <si>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</si>
  <si>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</si>
  <si>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</si>
  <si>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</si>
  <si>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</si>
  <si>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</si>
  <si>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</si>
  <si>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</si>
  <si>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</si>
  <si>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</si>
  <si>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</si>
  <si>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</si>
  <si>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</si>
  <si>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</si>
  <si>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</si>
  <si>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</si>
  <si>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</si>
  <si>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</si>
  <si>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</si>
  <si>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</si>
  <si>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</si>
  <si>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</si>
  <si>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</si>
  <si>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</si>
  <si>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</si>
  <si>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</si>
  <si>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</si>
  <si>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</si>
  <si>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</si>
  <si>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</si>
  <si>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</si>
  <si>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</si>
  <si>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</si>
  <si>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</si>
  <si>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</si>
  <si>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</si>
  <si>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</si>
  <si>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</si>
  <si>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</si>
  <si>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</si>
  <si>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</si>
  <si>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</si>
  <si>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</si>
  <si>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</si>
  <si>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</si>
  <si>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</si>
  <si>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</si>
  <si>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</si>
  <si>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</si>
  <si>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</si>
  <si>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</si>
  <si>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</si>
  <si>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</si>
  <si>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</si>
  <si>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</si>
  <si>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</si>
  <si>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</si>
  <si>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</si>
  <si>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</si>
  <si>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</si>
  <si>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</si>
  <si>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</si>
  <si>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</si>
  <si>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</si>
  <si>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</si>
  <si>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</si>
  <si>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</si>
  <si>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</si>
  <si>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</si>
  <si>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</si>
  <si>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</si>
  <si>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</si>
  <si>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</si>
  <si>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</si>
  <si>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</si>
  <si>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</si>
  <si>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</si>
  <si>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</si>
  <si>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</si>
  <si>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</si>
  <si>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</si>
  <si>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</si>
  <si>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</si>
  <si>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</si>
  <si>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</si>
  <si>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</si>
  <si>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</si>
  <si>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</si>
  <si>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</si>
  <si>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</si>
  <si>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</si>
  <si>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</si>
  <si>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</si>
  <si>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</si>
  <si>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</si>
  <si>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</si>
  <si>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</si>
  <si>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</si>
  <si>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</si>
  <si>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</si>
  <si>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</si>
  <si>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</si>
  <si>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</si>
  <si>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</si>
  <si>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</si>
  <si>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</si>
  <si>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</si>
  <si>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</si>
  <si>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</si>
  <si>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</si>
  <si>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</si>
  <si>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</si>
  <si>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</si>
  <si>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</si>
  <si>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</si>
  <si>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</si>
  <si>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</si>
  <si>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</si>
  <si>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</si>
  <si>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</si>
  <si>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</si>
  <si>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</si>
  <si>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</si>
  <si>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</si>
  <si>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</si>
  <si>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</si>
  <si>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</si>
  <si>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</si>
  <si>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</si>
  <si>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</si>
  <si>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</si>
  <si>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</si>
  <si>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</si>
  <si>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</si>
  <si>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</si>
  <si>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</si>
  <si>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</si>
  <si>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</si>
  <si>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</si>
  <si>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</si>
  <si>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</si>
  <si>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</si>
  <si>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</si>
  <si>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</si>
  <si>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</si>
  <si>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</si>
  <si>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</si>
  <si>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</si>
  <si>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</si>
  <si>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</si>
  <si>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</si>
  <si>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</si>
  <si>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</si>
  <si>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</si>
  <si>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</si>
  <si>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</si>
  <si>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</si>
  <si>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</si>
  <si>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</si>
  <si>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</si>
  <si>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</si>
  <si>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</si>
  <si>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</si>
  <si>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</si>
  <si>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</si>
  <si>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</si>
  <si>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</si>
  <si>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</si>
  <si>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</si>
  <si>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</si>
  <si>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</si>
  <si>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</si>
  <si>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</si>
  <si>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</si>
  <si>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</si>
  <si>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</si>
  <si>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</si>
  <si>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</si>
  <si>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</si>
  <si>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</si>
  <si>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</si>
  <si>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</si>
  <si>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</si>
  <si>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</si>
  <si>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</si>
  <si>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</si>
  <si>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</si>
  <si>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</si>
  <si>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</si>
  <si>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</si>
  <si>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</si>
  <si>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</si>
  <si>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</si>
  <si>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</si>
  <si>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</si>
  <si>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</si>
  <si>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</si>
  <si>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</si>
  <si>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</si>
  <si>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</si>
  <si>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</si>
  <si>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</si>
  <si>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</si>
  <si>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</si>
  <si>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</si>
  <si>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</si>
  <si>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</si>
  <si>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</si>
  <si>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</si>
  <si>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</si>
  <si>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</si>
  <si>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</si>
  <si>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</si>
  <si>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</si>
  <si>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</si>
  <si>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</si>
  <si>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</si>
  <si>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</si>
  <si>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</si>
  <si>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</si>
  <si>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</si>
  <si>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</si>
  <si>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</si>
  <si>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</si>
  <si>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</si>
  <si>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</si>
  <si>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</si>
  <si>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</si>
  <si>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</si>
  <si>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</si>
  <si>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</si>
  <si>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</si>
  <si>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</si>
  <si>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</si>
  <si>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</si>
  <si>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</si>
  <si>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</si>
  <si>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</si>
  <si>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</si>
  <si>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</si>
  <si>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</si>
  <si>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</si>
  <si>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</si>
  <si>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</si>
  <si>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</si>
  <si>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</si>
  <si>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</si>
  <si>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</si>
  <si>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</si>
  <si>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</si>
  <si>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</si>
  <si>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</si>
  <si>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</si>
  <si>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</si>
  <si>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</si>
  <si>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</si>
  <si>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</si>
  <si>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</si>
  <si>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</si>
  <si>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</si>
  <si>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</si>
  <si>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</si>
  <si>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</si>
  <si>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</si>
  <si>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</si>
  <si>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</si>
  <si>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</si>
  <si>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</si>
  <si>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</si>
  <si>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</si>
  <si>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</si>
  <si>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</si>
  <si>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</si>
  <si>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</si>
  <si>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</si>
  <si>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</si>
  <si>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</si>
  <si>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</si>
  <si>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</si>
  <si>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</si>
  <si>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</si>
  <si>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</si>
  <si>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</si>
  <si>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</si>
  <si>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</si>
  <si>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</si>
  <si>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</si>
  <si>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</si>
  <si>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</si>
  <si>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</si>
  <si>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</si>
  <si>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</si>
  <si>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</si>
  <si>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</si>
  <si>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</si>
  <si>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</si>
  <si>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</si>
  <si>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</si>
  <si>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</si>
  <si>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</si>
  <si>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</si>
  <si>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</si>
  <si>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</si>
  <si>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</si>
  <si>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</si>
  <si>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</si>
  <si>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</si>
  <si>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</si>
  <si>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</si>
  <si>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</si>
  <si>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</si>
  <si>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</si>
  <si>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</si>
  <si>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</si>
  <si>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</si>
  <si>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</si>
  <si>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</si>
  <si>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</si>
  <si>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</si>
  <si>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</si>
  <si>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</si>
  <si>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</si>
  <si>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</si>
  <si>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</si>
  <si>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</si>
  <si>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</si>
  <si>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</si>
  <si>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</si>
  <si>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</si>
  <si>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</si>
  <si>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</si>
  <si>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</si>
  <si>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</si>
  <si>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</si>
  <si>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</si>
  <si>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</si>
  <si>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</si>
  <si>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</si>
  <si>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</si>
  <si>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</si>
  <si>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</si>
  <si>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</si>
  <si>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</si>
  <si>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</si>
  <si>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</si>
  <si>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</si>
  <si>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</si>
  <si>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</si>
  <si>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</si>
  <si>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</si>
  <si>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</si>
  <si>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</si>
  <si>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</si>
  <si>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</si>
  <si>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</si>
  <si>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</si>
  <si>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</si>
  <si>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</si>
  <si>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</si>
  <si>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</si>
  <si>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</si>
  <si>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</si>
  <si>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</si>
  <si>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</si>
  <si>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</si>
  <si>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</si>
  <si>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</si>
  <si>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</si>
  <si>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</si>
  <si>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</si>
  <si>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</si>
  <si>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</si>
  <si>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</si>
  <si>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</si>
  <si>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</si>
  <si>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</si>
  <si>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</si>
  <si>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</si>
  <si>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</si>
  <si>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</si>
  <si>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</si>
  <si>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</si>
  <si>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</si>
  <si>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</si>
  <si>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</si>
  <si>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</si>
  <si>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</si>
  <si>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</si>
  <si>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</si>
  <si>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</si>
  <si>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</si>
  <si>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</si>
  <si>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</si>
  <si>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</si>
  <si>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</si>
  <si>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</si>
  <si>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</si>
  <si>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</si>
  <si>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</si>
  <si>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</si>
  <si>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</si>
  <si>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</si>
  <si>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</si>
  <si>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</si>
  <si>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</si>
  <si>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</si>
  <si>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</si>
  <si>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</si>
  <si>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</si>
  <si>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</si>
  <si>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</si>
  <si>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</si>
  <si>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</si>
  <si>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</si>
  <si>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</si>
  <si>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</si>
  <si>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</si>
  <si>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</si>
  <si>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</si>
  <si>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</si>
  <si>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</si>
  <si>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</si>
  <si>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</si>
  <si>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</si>
  <si>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</si>
  <si>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</si>
  <si>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</si>
  <si>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</si>
  <si>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</si>
  <si>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</si>
  <si>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</si>
  <si>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</si>
  <si>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</si>
  <si>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</si>
  <si>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</si>
  <si>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</si>
  <si>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</si>
  <si>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</si>
  <si>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</si>
  <si>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</si>
  <si>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</si>
  <si>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</si>
  <si>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</si>
  <si>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</si>
  <si>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</si>
  <si>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</si>
  <si>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</si>
  <si>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</si>
  <si>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</si>
  <si>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</si>
  <si>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</si>
  <si>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</si>
  <si>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</si>
  <si>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</si>
  <si>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</si>
  <si>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</si>
  <si>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</si>
  <si>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</si>
  <si>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</si>
  <si>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</si>
  <si>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</si>
  <si>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</si>
  <si>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</si>
  <si>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</si>
  <si>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</si>
  <si>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</si>
  <si>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</si>
  <si>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</si>
  <si>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</si>
  <si>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</si>
  <si>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</si>
  <si>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</si>
  <si>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</si>
  <si>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</si>
  <si>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</si>
  <si>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</si>
  <si>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</si>
  <si>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</si>
  <si>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</si>
  <si>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</si>
  <si>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</si>
  <si>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</si>
  <si>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</si>
  <si>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</si>
  <si>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</si>
  <si>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</si>
  <si>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</si>
  <si>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</si>
  <si>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</si>
  <si>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</si>
  <si>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</si>
  <si>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</si>
  <si>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</si>
  <si>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</si>
  <si>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</si>
  <si>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</si>
  <si>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</si>
  <si>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</si>
  <si>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</si>
  <si>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</si>
  <si>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</si>
  <si>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</si>
  <si>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</si>
  <si>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</si>
  <si>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</si>
  <si>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</si>
  <si>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</si>
  <si>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</si>
  <si>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</si>
  <si>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</si>
  <si>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</si>
  <si>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</si>
  <si>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</si>
  <si>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</si>
  <si>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</si>
  <si>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</si>
  <si>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</si>
  <si>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</si>
  <si>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</si>
  <si>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</si>
  <si>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</si>
  <si>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</si>
  <si>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</si>
  <si>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</si>
  <si>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</si>
  <si>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</si>
  <si>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</si>
  <si>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</si>
  <si>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</si>
  <si>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</si>
  <si>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</si>
  <si>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</si>
  <si>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</si>
  <si>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</si>
  <si>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</si>
  <si>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</si>
  <si>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</si>
  <si>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</si>
  <si>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</si>
  <si>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</si>
  <si>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</si>
  <si>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</si>
  <si>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</si>
  <si>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</si>
  <si>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</si>
  <si>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</si>
  <si>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</si>
  <si>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</si>
  <si>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</si>
  <si>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</si>
  <si>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</si>
  <si>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</si>
  <si>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</si>
  <si>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</si>
  <si>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</si>
  <si>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</si>
  <si>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</si>
  <si>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</si>
  <si>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</si>
  <si>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</si>
  <si>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</si>
  <si>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</si>
  <si>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</si>
  <si>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</si>
  <si>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</si>
  <si>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</si>
  <si>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</si>
  <si>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</si>
  <si>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</si>
  <si>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</si>
  <si>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</si>
  <si>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</si>
  <si>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</si>
  <si>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</si>
  <si>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</si>
  <si>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</si>
  <si>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</si>
  <si>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</si>
  <si>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</si>
  <si>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</si>
  <si>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</si>
  <si>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</si>
  <si>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</si>
  <si>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</si>
  <si>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</si>
  <si>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</si>
  <si>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</si>
  <si>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</si>
  <si>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</si>
  <si>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</si>
  <si>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</si>
  <si>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</si>
  <si>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</si>
  <si>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</si>
  <si>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</si>
  <si>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</si>
  <si>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</si>
  <si>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</si>
  <si>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</si>
  <si>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</si>
  <si>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</si>
  <si>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</si>
  <si>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</si>
  <si>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</si>
  <si>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</si>
  <si>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</si>
  <si>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</si>
  <si>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</si>
  <si>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</si>
  <si>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</si>
  <si>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</si>
  <si>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</si>
  <si>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</si>
  <si>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</si>
  <si>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</si>
  <si>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</si>
  <si>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</si>
  <si>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</si>
  <si>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</si>
  <si>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</si>
  <si>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</si>
  <si>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</si>
  <si>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</si>
  <si>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</si>
  <si>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</si>
  <si>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</si>
  <si>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</si>
  <si>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</si>
  <si>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</si>
  <si>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</si>
  <si>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</si>
  <si>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</si>
  <si>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</si>
  <si>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</si>
  <si>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</si>
  <si>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</si>
  <si>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</si>
  <si>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</si>
  <si>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</si>
  <si>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</si>
  <si>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</si>
  <si>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</si>
  <si>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</si>
  <si>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</si>
  <si>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</si>
  <si>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</si>
  <si>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</si>
  <si>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</si>
  <si>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</si>
  <si>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</si>
  <si>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</si>
  <si>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</si>
  <si>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</si>
  <si>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</si>
  <si>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</si>
  <si>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</si>
  <si>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</si>
  <si>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</si>
  <si>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</si>
  <si>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</si>
  <si>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</si>
  <si>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</si>
  <si>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</si>
  <si>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</si>
  <si>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</si>
  <si>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</si>
  <si>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</si>
  <si>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</si>
  <si>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</si>
  <si>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</si>
  <si>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</si>
  <si>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</si>
  <si>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</si>
  <si>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</si>
  <si>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</si>
  <si>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</si>
  <si>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</si>
  <si>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</si>
  <si>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</si>
  <si>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</si>
  <si>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</si>
  <si>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</si>
  <si>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</si>
  <si>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</si>
  <si>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</si>
  <si>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</si>
  <si>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</si>
  <si>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</si>
  <si>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</si>
  <si>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</si>
  <si>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</si>
  <si>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</si>
  <si>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</si>
  <si>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</si>
  <si>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</si>
  <si>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</si>
  <si>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</si>
  <si>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</si>
  <si>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</si>
  <si>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</si>
  <si>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</si>
  <si>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</si>
  <si>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</si>
  <si>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</si>
  <si>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</si>
  <si>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</si>
  <si>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</si>
  <si>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</si>
  <si>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</si>
  <si>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</si>
  <si>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</si>
  <si>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</si>
  <si>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</si>
  <si>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</si>
  <si>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</si>
  <si>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</si>
  <si>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</si>
  <si>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</si>
  <si>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</si>
  <si>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</si>
  <si>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</si>
  <si>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</si>
  <si>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</si>
  <si>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</si>
  <si>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</si>
  <si>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</si>
  <si>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</si>
  <si>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</si>
  <si>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</si>
  <si>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</si>
  <si>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</si>
  <si>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</si>
  <si>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</si>
  <si>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</si>
  <si>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</si>
  <si>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</si>
  <si>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</si>
  <si>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</si>
  <si>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</si>
  <si>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</si>
  <si>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</si>
  <si>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</si>
  <si>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</si>
  <si>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</si>
  <si>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</si>
  <si>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</si>
  <si>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</si>
  <si>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</si>
  <si>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</si>
  <si>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</si>
  <si>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</si>
  <si>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</si>
  <si>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</si>
  <si>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</si>
  <si>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</si>
  <si>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</si>
  <si>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</si>
  <si>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</si>
  <si>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</si>
  <si>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</si>
  <si>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</si>
  <si>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</si>
  <si>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</si>
  <si>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</si>
  <si>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</si>
  <si>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</si>
  <si>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</si>
  <si>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</si>
  <si>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</si>
  <si>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</si>
  <si>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</si>
  <si>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</si>
  <si>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</si>
  <si>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</si>
  <si>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</si>
  <si>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</si>
  <si>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</si>
  <si>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</si>
  <si>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</si>
  <si>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</si>
  <si>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</si>
  <si>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</si>
  <si>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</si>
  <si>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</si>
  <si>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</si>
  <si>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</si>
  <si>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</si>
  <si>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</si>
  <si>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</si>
  <si>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</si>
  <si>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</si>
  <si>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</si>
  <si>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</si>
  <si>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</si>
  <si>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</si>
  <si>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</si>
  <si>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</si>
  <si>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</si>
  <si>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</si>
  <si>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</si>
  <si>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</si>
  <si>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</si>
  <si>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</si>
  <si>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</si>
  <si>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</si>
  <si>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</si>
  <si>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</si>
  <si>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</si>
  <si>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</si>
  <si>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</si>
  <si>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</si>
  <si>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</si>
  <si>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</si>
  <si>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</si>
  <si>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</si>
  <si>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</si>
  <si>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</si>
  <si>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</si>
  <si>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</si>
  <si>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</si>
  <si>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</si>
  <si>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</si>
  <si>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</si>
  <si>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</si>
  <si>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</si>
  <si>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</si>
  <si>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</si>
  <si>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</si>
  <si>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</si>
  <si>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</si>
  <si>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</si>
  <si>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</si>
  <si>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</si>
  <si>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</si>
  <si>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</si>
  <si>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</si>
  <si>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</si>
  <si>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</si>
  <si>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</si>
  <si>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</si>
  <si>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</si>
  <si>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</si>
  <si>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</si>
  <si>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</si>
  <si>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</si>
  <si>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</si>
  <si>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</si>
  <si>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</si>
  <si>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</si>
  <si>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</si>
  <si>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</si>
  <si>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</si>
  <si>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</si>
  <si>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</si>
  <si>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</si>
  <si>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</si>
  <si>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</si>
  <si>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</si>
  <si>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</si>
  <si>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</si>
  <si>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</si>
  <si>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</si>
  <si>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</si>
  <si>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</si>
  <si>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</si>
  <si>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</si>
  <si>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</si>
  <si>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</si>
  <si>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</si>
  <si>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</si>
  <si>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</si>
  <si>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</si>
  <si>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</si>
  <si>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</si>
  <si>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</si>
  <si>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</si>
  <si>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</si>
  <si>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</si>
  <si>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</si>
  <si>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</si>
  <si>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</si>
  <si>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</si>
  <si>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</si>
  <si>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</si>
  <si>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</si>
  <si>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</si>
  <si>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</si>
  <si>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</si>
  <si>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</si>
  <si>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</si>
  <si>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</si>
  <si>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</si>
  <si>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</si>
  <si>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</si>
  <si>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</si>
  <si>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</si>
  <si>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</si>
  <si>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</si>
  <si>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</si>
  <si>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</si>
  <si>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</si>
  <si>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</si>
  <si>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</si>
  <si>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</si>
  <si>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</si>
  <si>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</si>
  <si>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</si>
  <si>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</si>
  <si>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</si>
  <si>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</si>
  <si>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</si>
  <si>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</si>
  <si>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</si>
  <si>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</si>
  <si>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</si>
  <si>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</si>
  <si>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</si>
  <si>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</si>
  <si>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</si>
  <si>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</si>
  <si>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</si>
  <si>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</si>
  <si>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</si>
  <si>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</si>
  <si>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</si>
  <si>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</si>
  <si>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</si>
  <si>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</si>
  <si>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</si>
  <si>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</si>
  <si>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</si>
  <si>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</si>
  <si>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</si>
  <si>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</si>
  <si>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</si>
  <si>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</si>
  <si>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</si>
  <si>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</si>
  <si>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</si>
  <si>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</si>
  <si>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</si>
  <si>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</si>
  <si>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</si>
  <si>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</si>
  <si>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</si>
  <si>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</si>
  <si>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</si>
  <si>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</si>
  <si>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</si>
  <si>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</si>
  <si>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</si>
  <si>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</si>
  <si>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</si>
  <si>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</si>
  <si>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</si>
  <si>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</si>
  <si>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</si>
  <si>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</si>
  <si>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</si>
  <si>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</si>
  <si>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</si>
  <si>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</si>
  <si>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</si>
  <si>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</si>
  <si>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</si>
  <si>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</si>
  <si>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</si>
  <si>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</si>
  <si>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</si>
  <si>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</si>
  <si>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</si>
  <si>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</si>
  <si>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</si>
  <si>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</si>
  <si>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</si>
  <si>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</si>
  <si>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</si>
  <si>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</si>
  <si>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</si>
  <si>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</si>
  <si>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</si>
  <si>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</si>
  <si>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</si>
  <si>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</si>
  <si>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</si>
  <si>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</si>
  <si>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</si>
  <si>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</si>
  <si>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</si>
  <si>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</si>
  <si>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</si>
  <si>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</si>
  <si>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</si>
  <si>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</si>
  <si>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</si>
  <si>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</si>
  <si>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</si>
  <si>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</si>
  <si>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</si>
  <si>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</si>
  <si>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</si>
  <si>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</si>
  <si>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</si>
  <si>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</si>
  <si>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</si>
  <si>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</si>
  <si>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</si>
  <si>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</si>
  <si>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</si>
  <si>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</si>
  <si>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</si>
  <si>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</si>
  <si>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</si>
  <si>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</si>
  <si>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</si>
  <si>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</si>
  <si>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</si>
  <si>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</si>
  <si>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</si>
  <si>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</si>
  <si>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</si>
  <si>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</si>
  <si>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</si>
  <si>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</si>
  <si>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</si>
  <si>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</si>
  <si>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</si>
  <si>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</si>
  <si>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</si>
  <si>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</si>
  <si>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</si>
  <si>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</si>
  <si>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</si>
  <si>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</si>
  <si>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</si>
  <si>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</si>
  <si>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</si>
  <si>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</si>
  <si>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</si>
  <si>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</si>
  <si>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</si>
  <si>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</si>
  <si>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</si>
  <si>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</si>
  <si>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</si>
  <si>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</si>
  <si>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</si>
  <si>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</si>
  <si>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</si>
  <si>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</si>
  <si>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</si>
  <si>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</si>
  <si>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</si>
  <si>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</si>
  <si>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</si>
  <si>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</si>
  <si>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</si>
  <si>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</si>
  <si>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</si>
  <si>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</si>
  <si>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</si>
  <si>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</si>
  <si>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</si>
  <si>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</si>
  <si>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</si>
  <si>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</si>
  <si>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</si>
  <si>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</si>
  <si>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</si>
  <si>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</si>
  <si>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</si>
  <si>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</si>
  <si>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</si>
  <si>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</si>
  <si>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</si>
  <si>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</si>
  <si>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</si>
  <si>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</si>
  <si>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</si>
  <si>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</si>
  <si>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</si>
  <si>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</si>
  <si>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</si>
  <si>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</si>
  <si>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</si>
  <si>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</si>
  <si>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</si>
  <si>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</si>
  <si>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</si>
  <si>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</si>
  <si>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</si>
  <si>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</si>
  <si>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</si>
  <si>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</si>
  <si>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</si>
  <si>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</si>
  <si>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</si>
  <si>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</si>
  <si>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</si>
  <si>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</si>
  <si>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</si>
  <si>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</si>
  <si>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</si>
  <si>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</si>
  <si>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</si>
  <si>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</si>
  <si>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</si>
  <si>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</si>
  <si>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</si>
  <si>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</si>
  <si>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</si>
  <si>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</si>
  <si>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</si>
  <si>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</si>
  <si>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</si>
  <si>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</si>
  <si>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</si>
  <si>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</si>
  <si>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</si>
  <si>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</si>
  <si>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</si>
  <si>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</si>
  <si>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</si>
  <si>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</si>
  <si>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</si>
  <si>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</si>
  <si>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</si>
  <si>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</si>
  <si>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</si>
  <si>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</si>
  <si>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</si>
  <si>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</si>
  <si>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</si>
  <si>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</si>
  <si>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</si>
  <si>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</si>
  <si>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</si>
  <si>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</si>
  <si>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</si>
  <si>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</si>
  <si>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</si>
  <si>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</si>
  <si>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</si>
  <si>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</si>
  <si>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</si>
  <si>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</si>
  <si>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</si>
  <si>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</si>
  <si>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</si>
  <si>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</si>
  <si>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</si>
  <si>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</si>
  <si>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</si>
  <si>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</si>
  <si>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</si>
  <si>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</si>
  <si>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</si>
  <si>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</si>
  <si>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</si>
  <si>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</si>
  <si>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</si>
  <si>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</si>
  <si>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</si>
  <si>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</si>
  <si>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</si>
  <si>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</si>
  <si>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</si>
  <si>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</si>
  <si>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</si>
  <si>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</si>
  <si>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</si>
  <si>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</si>
  <si>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</si>
  <si>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</si>
  <si>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</si>
  <si>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</si>
  <si>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</si>
  <si>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</si>
  <si>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</si>
  <si>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</si>
  <si>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</si>
  <si>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</si>
  <si>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</si>
  <si>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</si>
  <si>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</si>
  <si>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</si>
  <si>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</si>
  <si>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</si>
  <si>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</si>
  <si>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</si>
  <si>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</si>
  <si>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</si>
  <si>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</si>
  <si>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</si>
  <si>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</si>
  <si>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</si>
  <si>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</si>
  <si>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</si>
  <si>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</si>
  <si>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</si>
  <si>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</si>
  <si>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</si>
  <si>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</si>
  <si>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</si>
  <si>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</si>
  <si>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</si>
  <si>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</si>
  <si>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</si>
  <si>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</si>
  <si>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</si>
  <si>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</si>
  <si>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</si>
  <si>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</si>
  <si>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</si>
  <si>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</si>
  <si>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</si>
  <si>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</si>
  <si>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</si>
  <si>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</si>
  <si>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</si>
  <si>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</si>
  <si>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</si>
  <si>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</si>
  <si>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</si>
  <si>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</si>
  <si>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</si>
  <si>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</si>
  <si>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</si>
  <si>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</si>
  <si>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</si>
  <si>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</si>
  <si>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</si>
  <si>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</si>
  <si>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</si>
  <si>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</si>
  <si>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</si>
  <si>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</si>
  <si>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</si>
  <si>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</si>
  <si>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</si>
  <si>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</si>
  <si>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</si>
  <si>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</si>
  <si>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</si>
  <si>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</si>
  <si>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</si>
  <si>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</si>
  <si>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</si>
  <si>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</si>
  <si>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</si>
  <si>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</si>
  <si>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</si>
  <si>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</si>
  <si>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</si>
  <si>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</si>
  <si>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</si>
  <si>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</si>
  <si>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</si>
  <si>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</si>
  <si>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</si>
  <si>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</si>
  <si>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</si>
  <si>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</si>
  <si>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</si>
  <si>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</si>
  <si>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</si>
  <si>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</si>
  <si>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</si>
  <si>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</si>
  <si>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</si>
  <si>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</si>
  <si>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</si>
  <si>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</si>
  <si>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</si>
  <si>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</si>
  <si>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</si>
  <si>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</si>
  <si>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</si>
  <si>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</si>
  <si>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</si>
  <si>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</si>
  <si>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</si>
  <si>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</si>
  <si>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</si>
  <si>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</si>
  <si>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</si>
  <si>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</si>
  <si>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</si>
  <si>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</si>
  <si>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</si>
  <si>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</si>
  <si>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</si>
  <si>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</si>
  <si>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</si>
  <si>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</si>
  <si>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</si>
  <si>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</si>
  <si>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</si>
  <si>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</si>
  <si>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</si>
  <si>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</si>
  <si>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</si>
  <si>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</si>
  <si>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</si>
  <si>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</si>
  <si>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</si>
  <si>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</si>
  <si>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</si>
  <si>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</si>
  <si>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</si>
  <si>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</si>
  <si>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</si>
  <si>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</si>
  <si>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</si>
  <si>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</si>
  <si>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</si>
  <si>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</si>
  <si>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</si>
  <si>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</si>
  <si>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</si>
  <si>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</si>
  <si>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</si>
  <si>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</si>
  <si>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</si>
  <si>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</si>
  <si>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</si>
  <si>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</si>
  <si>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</si>
  <si>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</si>
  <si>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</si>
  <si>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</si>
  <si>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</si>
  <si>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</si>
  <si>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</si>
  <si>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</si>
  <si>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</si>
  <si>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</si>
  <si>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</si>
  <si>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</si>
  <si>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</si>
  <si>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</si>
  <si>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</si>
  <si>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</si>
  <si>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</si>
  <si>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</si>
  <si>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</si>
  <si>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</si>
  <si>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</si>
  <si>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</si>
  <si>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</si>
  <si>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</si>
  <si>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</si>
  <si>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</si>
  <si>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</si>
  <si>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</si>
  <si>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</si>
  <si>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</si>
  <si>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</si>
  <si>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</si>
  <si>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</si>
  <si>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</si>
  <si>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</si>
  <si>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</si>
  <si>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</si>
  <si>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</si>
  <si>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</si>
  <si>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</si>
  <si>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</si>
  <si>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</si>
  <si>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</si>
  <si>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</si>
  <si>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</si>
  <si>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</si>
  <si>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</si>
  <si>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</si>
  <si>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</si>
  <si>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</si>
  <si>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</si>
  <si>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</si>
  <si>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</si>
  <si>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</si>
  <si>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</si>
  <si>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</si>
  <si>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</si>
  <si>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</si>
  <si>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</si>
  <si>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</si>
  <si>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</si>
  <si>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</si>
  <si>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</si>
  <si>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</si>
  <si>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</si>
  <si>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</si>
  <si>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</si>
  <si>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</si>
  <si>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</si>
  <si>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</si>
  <si>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</si>
  <si>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</si>
  <si>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</si>
  <si>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</si>
  <si>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</si>
  <si>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</si>
  <si>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</si>
  <si>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</si>
  <si>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</si>
  <si>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</si>
  <si>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</si>
  <si>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</si>
  <si>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</si>
  <si>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</si>
  <si>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</si>
  <si>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</si>
  <si>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</si>
  <si>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</si>
  <si>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</si>
  <si>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</si>
  <si>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</si>
  <si>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</si>
  <si>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</si>
  <si>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</si>
  <si>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</si>
  <si>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</si>
  <si>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</si>
  <si>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</si>
  <si>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</si>
  <si>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</si>
  <si>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</si>
  <si>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</si>
  <si>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</si>
  <si>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</si>
  <si>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</si>
  <si>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</si>
  <si>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</si>
  <si>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</si>
  <si>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</si>
  <si>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</si>
  <si>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</si>
  <si>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</si>
  <si>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</si>
  <si>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</si>
  <si>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</si>
  <si>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</si>
  <si>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</si>
  <si>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</si>
  <si>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</si>
  <si>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</si>
  <si>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</si>
  <si>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</si>
  <si>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</si>
  <si>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</si>
  <si>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</si>
  <si>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</si>
  <si>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</si>
  <si>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</si>
  <si>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</si>
  <si>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</si>
  <si>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</si>
  <si>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</si>
  <si>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</si>
  <si>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</si>
  <si>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</si>
  <si>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</si>
  <si>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</si>
  <si>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</si>
  <si>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</si>
  <si>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</si>
  <si>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</si>
  <si>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</si>
  <si>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</si>
  <si>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</si>
  <si>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</si>
  <si>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</si>
  <si>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</si>
  <si>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</si>
  <si>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</si>
  <si>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</si>
  <si>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</si>
  <si>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</si>
  <si>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</si>
  <si>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</si>
  <si>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</si>
  <si>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</si>
  <si>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</si>
  <si>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</si>
  <si>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</si>
  <si>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</si>
  <si>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</si>
  <si>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</si>
  <si>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</si>
  <si>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</si>
  <si>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</si>
  <si>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</si>
  <si>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</si>
  <si>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</si>
  <si>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</si>
  <si>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</si>
  <si>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</si>
  <si>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</si>
  <si>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</si>
  <si>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</si>
  <si>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</si>
  <si>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</si>
  <si>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</si>
  <si>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</si>
  <si>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</si>
  <si>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</si>
  <si>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</si>
  <si>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</si>
  <si>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</si>
  <si>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</si>
  <si>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</si>
  <si>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</si>
  <si>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</si>
  <si>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</si>
  <si>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</si>
  <si>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</si>
  <si>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</si>
  <si>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</si>
  <si>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</si>
  <si>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</si>
  <si>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</si>
  <si>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</si>
  <si>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</si>
  <si>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</si>
  <si>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</si>
  <si>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</si>
  <si>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</si>
  <si>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</si>
  <si>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</si>
  <si>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</si>
  <si>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</si>
  <si>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</si>
  <si>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</si>
  <si>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</si>
  <si>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</si>
  <si>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</si>
  <si>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</si>
  <si>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</si>
  <si>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</si>
  <si>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</si>
  <si>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</si>
  <si>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</si>
  <si>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</si>
  <si>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</si>
  <si>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</si>
  <si>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</si>
  <si>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</si>
  <si>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</si>
  <si>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</si>
  <si>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</si>
  <si>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</si>
  <si>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</si>
  <si>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</si>
  <si>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</si>
  <si>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</si>
  <si>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</si>
  <si>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</si>
  <si>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</si>
  <si>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</si>
  <si>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</si>
  <si>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</si>
  <si>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</si>
  <si>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</si>
  <si>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</si>
  <si>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</si>
  <si>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</si>
  <si>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</si>
  <si>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</si>
  <si>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</si>
  <si>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</si>
  <si>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</si>
  <si>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</si>
  <si>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</si>
  <si>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</si>
  <si>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</si>
  <si>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</si>
  <si>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</si>
  <si>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</si>
  <si>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</si>
  <si>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</si>
  <si>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</si>
  <si>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</si>
  <si>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</si>
  <si>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</si>
  <si>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</si>
  <si>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</si>
  <si>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</si>
  <si>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</si>
  <si>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</si>
  <si>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</si>
  <si>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</si>
  <si>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</si>
  <si>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</si>
  <si>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</si>
  <si>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</si>
  <si>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</si>
  <si>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</si>
  <si>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</si>
  <si>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</si>
  <si>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</si>
  <si>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</si>
  <si>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</si>
  <si>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</si>
  <si>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</si>
  <si>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</si>
  <si>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</si>
  <si>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</si>
  <si>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</si>
  <si>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</si>
  <si>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</si>
  <si>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</si>
  <si>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</si>
  <si>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</si>
  <si>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</si>
  <si>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</si>
  <si>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</si>
  <si>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</si>
  <si>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</si>
  <si>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</si>
  <si>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</si>
  <si>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</si>
  <si>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</si>
  <si>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</si>
  <si>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</si>
  <si>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</si>
  <si>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</si>
  <si>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</si>
  <si>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</si>
  <si>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</si>
  <si>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</si>
  <si>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</si>
  <si>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</si>
  <si>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</si>
  <si>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</si>
  <si>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</si>
  <si>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</si>
  <si>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</si>
  <si>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</si>
  <si>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</si>
  <si>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</si>
  <si>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</si>
  <si>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</si>
  <si>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</si>
  <si>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</si>
  <si>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</si>
  <si>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</si>
  <si>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</si>
  <si>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</si>
  <si>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</si>
  <si>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</si>
  <si>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</si>
  <si>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</si>
  <si>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</si>
  <si>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</si>
  <si>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</si>
  <si>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</si>
  <si>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</si>
  <si>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</si>
  <si>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</si>
  <si>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</si>
  <si>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</si>
  <si>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</si>
  <si>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</si>
  <si>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</si>
  <si>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</si>
  <si>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</si>
  <si>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</si>
  <si>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</si>
  <si>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</si>
  <si>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</si>
  <si>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</si>
  <si>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</si>
  <si>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</si>
  <si>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</si>
  <si>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</si>
  <si>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</si>
  <si>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</si>
  <si>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</si>
  <si>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</si>
  <si>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</si>
  <si>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</si>
  <si>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</si>
  <si>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</si>
  <si>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</si>
  <si>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</si>
  <si>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</si>
  <si>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</si>
  <si>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</si>
  <si>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</si>
  <si>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</si>
  <si>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</si>
  <si>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</si>
  <si>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</si>
  <si>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</si>
  <si>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</si>
  <si>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</si>
  <si>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</si>
  <si>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</si>
  <si>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</si>
  <si>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</si>
  <si>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</si>
  <si>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</si>
  <si>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</si>
  <si>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</si>
  <si>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</si>
  <si>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</si>
  <si>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</si>
  <si>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</si>
  <si>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</si>
  <si>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</si>
  <si>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</si>
  <si>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</si>
  <si>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</si>
  <si>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</si>
  <si>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</si>
  <si>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</si>
  <si>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</si>
  <si>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</si>
  <si>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</si>
  <si>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</si>
  <si>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</si>
  <si>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</si>
  <si>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</si>
  <si>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</si>
  <si>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</si>
  <si>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</si>
  <si>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</si>
  <si>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</si>
  <si>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</si>
  <si>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</si>
  <si>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</si>
  <si>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</si>
  <si>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</si>
  <si>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</si>
  <si>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</si>
  <si>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</si>
  <si>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</si>
  <si>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</si>
  <si>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</si>
  <si>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</si>
  <si>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</si>
  <si>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</si>
  <si>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</si>
  <si>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</si>
  <si>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</si>
  <si>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</si>
  <si>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</si>
  <si>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</si>
  <si>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</si>
  <si>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</si>
  <si>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</si>
  <si>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</si>
  <si>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</si>
  <si>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</si>
  <si>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</si>
  <si>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</si>
  <si>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</si>
  <si>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</si>
  <si>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</si>
  <si>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</si>
  <si>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</si>
  <si>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</si>
  <si>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</si>
  <si>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</si>
  <si>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</si>
  <si>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</si>
  <si>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</si>
  <si>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</si>
  <si>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</si>
  <si>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</si>
  <si>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</si>
  <si>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</si>
  <si>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</si>
  <si>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</si>
  <si>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</si>
  <si>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</si>
  <si>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</si>
  <si>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</si>
  <si>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</si>
  <si>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</si>
  <si>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</si>
  <si>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</si>
  <si>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</si>
  <si>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</si>
  <si>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</si>
  <si>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</si>
  <si>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</si>
  <si>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</si>
  <si>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</si>
  <si>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</si>
  <si>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</si>
  <si>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</si>
  <si>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</si>
  <si>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</si>
  <si>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</si>
  <si>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</si>
  <si>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</si>
  <si>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</si>
  <si>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</si>
  <si>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</si>
  <si>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</si>
  <si>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</si>
  <si>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</si>
  <si>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</si>
  <si>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</si>
  <si>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</si>
  <si>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</si>
  <si>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</si>
  <si>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</si>
  <si>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</si>
  <si>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</si>
  <si>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</si>
  <si>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</si>
  <si>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</si>
  <si>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</si>
  <si>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</si>
  <si>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</si>
  <si>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</si>
  <si>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</si>
  <si>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</si>
  <si>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</si>
  <si>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</si>
  <si>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</si>
  <si>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</si>
  <si>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</si>
  <si>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</si>
  <si>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</si>
  <si>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</si>
  <si>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</si>
  <si>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</si>
  <si>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</si>
  <si>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</si>
  <si>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</si>
  <si>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</si>
  <si>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</si>
  <si>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</si>
  <si>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</si>
  <si>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</si>
  <si>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</si>
  <si>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</si>
  <si>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</si>
  <si>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</si>
  <si>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</si>
  <si>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</si>
  <si>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</si>
  <si>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</si>
  <si>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</si>
  <si>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</si>
  <si>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</si>
  <si>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</si>
  <si>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</si>
  <si>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</si>
  <si>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</si>
  <si>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</si>
  <si>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</si>
  <si>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</si>
  <si>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</si>
  <si>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</si>
  <si>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</si>
  <si>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</si>
  <si>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</si>
  <si>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</si>
  <si>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</si>
  <si>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</si>
  <si>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</si>
  <si>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</si>
  <si>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</si>
  <si>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</si>
  <si>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</si>
  <si>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</si>
  <si>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</si>
  <si>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</si>
  <si>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</si>
  <si>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</si>
  <si>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</si>
  <si>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</si>
  <si>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</si>
  <si>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</si>
  <si>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</si>
  <si>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</si>
  <si>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</si>
  <si>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</si>
  <si>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</si>
  <si>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</si>
  <si>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</si>
  <si>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</si>
  <si>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</si>
  <si>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</si>
  <si>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</si>
  <si>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</si>
  <si>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</si>
  <si>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</si>
  <si>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</si>
  <si>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</si>
  <si>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</si>
  <si>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</si>
  <si>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</si>
  <si>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</si>
  <si>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</si>
  <si>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</si>
  <si>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</si>
  <si>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</si>
  <si>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</si>
  <si>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</si>
  <si>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</si>
  <si>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</si>
  <si>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</si>
  <si>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</si>
  <si>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</si>
  <si>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</si>
  <si>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</si>
  <si>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</si>
  <si>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</si>
  <si>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</si>
  <si>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</si>
  <si>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</si>
  <si>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</si>
  <si>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</si>
  <si>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</si>
  <si>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</si>
  <si>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</si>
  <si>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</si>
  <si>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</si>
  <si>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</si>
  <si>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</si>
  <si>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</si>
  <si>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</si>
  <si>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</si>
  <si>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</si>
  <si>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</si>
  <si>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</si>
  <si>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</si>
  <si>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</si>
  <si>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</si>
  <si>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</si>
  <si>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</si>
  <si>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</si>
  <si>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</si>
  <si>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</si>
  <si>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</si>
  <si>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</si>
  <si>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</si>
  <si>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</si>
  <si>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</si>
  <si>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</si>
  <si>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</si>
  <si>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</si>
  <si>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</si>
  <si>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</si>
  <si>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</si>
  <si>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</si>
  <si>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</si>
  <si>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</si>
  <si>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</si>
  <si>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</si>
  <si>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</si>
  <si>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</si>
  <si>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</si>
  <si>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</si>
  <si>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</si>
  <si>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</si>
  <si>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</si>
  <si>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</si>
  <si>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</si>
  <si>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</si>
  <si>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</si>
  <si>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</si>
  <si>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</si>
  <si>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</si>
  <si>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</si>
  <si>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</si>
  <si>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</si>
  <si>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</si>
  <si>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</si>
  <si>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</si>
  <si>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</si>
  <si>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</si>
  <si>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</si>
  <si>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</si>
  <si>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</si>
  <si>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</si>
  <si>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</si>
  <si>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</si>
  <si>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</si>
  <si>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</si>
  <si>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</si>
  <si>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</si>
  <si>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</si>
  <si>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</si>
  <si>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</si>
  <si>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</si>
  <si>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</si>
  <si>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</si>
  <si>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</si>
  <si>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</si>
  <si>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</si>
  <si>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</si>
  <si>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</si>
  <si>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</si>
  <si>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</si>
  <si>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</si>
  <si>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</si>
  <si>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</si>
  <si>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</si>
  <si>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</si>
  <si>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</si>
  <si>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</si>
  <si>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</si>
  <si>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</si>
  <si>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</si>
  <si>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</si>
  <si>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</si>
  <si>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</si>
  <si>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</si>
  <si>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</si>
  <si>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</si>
  <si>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</si>
  <si>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</si>
  <si>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</si>
  <si>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</si>
  <si>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</si>
  <si>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</si>
  <si>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</si>
  <si>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</si>
  <si>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</si>
  <si>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</si>
  <si>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</si>
  <si>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</si>
  <si>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</si>
  <si>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</si>
  <si>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</si>
  <si>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</si>
  <si>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</si>
  <si>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</si>
  <si>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</si>
  <si>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</si>
  <si>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</si>
  <si>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</si>
  <si>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</si>
  <si>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</si>
  <si>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</si>
  <si>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</si>
  <si>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</si>
  <si>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</si>
  <si>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</si>
  <si>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</si>
  <si>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</si>
  <si>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</si>
  <si>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</si>
  <si>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</si>
  <si>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</si>
  <si>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</si>
  <si>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</si>
  <si>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</si>
  <si>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</si>
  <si>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</si>
  <si>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</si>
  <si>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</si>
  <si>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</si>
  <si>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</si>
  <si>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</si>
  <si>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</si>
  <si>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</si>
  <si>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</si>
  <si>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</si>
  <si>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</si>
  <si>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</si>
  <si>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</si>
  <si>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</si>
  <si>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</si>
  <si>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</si>
  <si>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</si>
  <si>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</si>
  <si>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</si>
  <si>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</si>
  <si>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</si>
  <si>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</si>
  <si>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</si>
  <si>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</si>
  <si>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</si>
  <si>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</si>
  <si>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</si>
  <si>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</si>
  <si>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</si>
  <si>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</si>
  <si>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</si>
  <si>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</si>
  <si>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</si>
  <si>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</si>
  <si>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</si>
  <si>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</si>
  <si>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</si>
  <si>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</si>
  <si>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</si>
  <si>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</si>
  <si>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</si>
  <si>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</si>
  <si>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</si>
  <si>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</si>
  <si>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</si>
  <si>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</si>
  <si>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</si>
  <si>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</si>
  <si>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</si>
  <si>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</si>
  <si>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</si>
  <si>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</si>
  <si>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</si>
  <si>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</si>
  <si>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</si>
  <si>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</si>
  <si>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</si>
  <si>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</si>
  <si>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</si>
  <si>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</si>
  <si>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</si>
  <si>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</si>
  <si>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</si>
  <si>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</si>
  <si>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</si>
  <si>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</si>
  <si>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</si>
  <si>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</si>
  <si>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</si>
  <si>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</si>
  <si>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</si>
  <si>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</si>
  <si>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</si>
  <si>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</si>
  <si>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</si>
  <si>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</si>
  <si>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</si>
  <si>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</si>
  <si>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</si>
  <si>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</si>
  <si>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</si>
  <si>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</si>
  <si>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</si>
  <si>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</si>
  <si>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</si>
  <si>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</si>
  <si>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</si>
  <si>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</si>
  <si>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</si>
  <si>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</si>
  <si>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</si>
  <si>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</si>
  <si>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</si>
  <si>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</si>
  <si>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</si>
  <si>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</si>
  <si>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</si>
  <si>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</si>
  <si>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</si>
  <si>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</si>
  <si>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</si>
  <si>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</si>
  <si>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</si>
  <si>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</si>
  <si>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</si>
  <si>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</si>
  <si>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</si>
  <si>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</si>
  <si>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</si>
  <si>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</si>
  <si>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</si>
  <si>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</si>
  <si>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</si>
  <si>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</si>
  <si>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</si>
  <si>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</si>
  <si>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</si>
  <si>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</si>
  <si>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</si>
  <si>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</si>
  <si>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</si>
  <si>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</si>
  <si>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</si>
  <si>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</si>
  <si>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</si>
  <si>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</si>
  <si>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</si>
  <si>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</si>
  <si>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</si>
  <si>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</si>
  <si>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</si>
  <si>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</si>
  <si>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</si>
  <si>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</si>
  <si>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</si>
  <si>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</si>
  <si>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</si>
  <si>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</si>
  <si>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</si>
  <si>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</si>
  <si>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</si>
  <si>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</si>
  <si>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</si>
  <si>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</si>
  <si>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</si>
  <si>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</si>
  <si>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</si>
  <si>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</si>
  <si>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</si>
  <si>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</si>
  <si>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</si>
  <si>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</si>
  <si>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</si>
  <si>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</si>
  <si>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</si>
  <si>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</si>
  <si>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</si>
  <si>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</si>
  <si>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</si>
  <si>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</si>
  <si>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</si>
  <si>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</si>
  <si>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</si>
  <si>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</si>
  <si>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</si>
  <si>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</si>
  <si>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</si>
  <si>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</si>
  <si>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</si>
  <si>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</si>
  <si>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</si>
  <si>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</si>
  <si>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</si>
  <si>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</si>
  <si>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</si>
  <si>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</si>
  <si>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</si>
  <si>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</si>
  <si>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</si>
  <si>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</si>
  <si>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</si>
  <si>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</si>
  <si>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</si>
  <si>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</si>
  <si>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</si>
  <si>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</si>
  <si>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</si>
  <si>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</si>
  <si>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</si>
  <si>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</si>
  <si>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</si>
  <si>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</si>
  <si>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</si>
  <si>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</si>
  <si>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</si>
  <si>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</si>
  <si>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</si>
  <si>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</si>
  <si>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</si>
  <si>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</si>
  <si>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</si>
  <si>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</si>
  <si>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</si>
  <si>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</si>
  <si>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</si>
  <si>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</si>
  <si>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</si>
  <si>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</si>
  <si>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</si>
  <si>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</si>
  <si>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</si>
  <si>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</si>
  <si>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</si>
  <si>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</si>
  <si>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</si>
  <si>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</si>
  <si>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</si>
  <si>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</si>
  <si>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</si>
  <si>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</si>
  <si>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</si>
  <si>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</si>
  <si>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</si>
  <si>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</si>
  <si>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</si>
  <si>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</si>
  <si>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</si>
  <si>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</si>
  <si>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</si>
  <si>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</si>
  <si>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</si>
  <si>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</si>
  <si>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</si>
  <si>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</si>
  <si>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</si>
  <si>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</si>
  <si>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</si>
  <si>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</si>
  <si>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</si>
  <si>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</si>
  <si>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</si>
  <si>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</si>
  <si>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</si>
  <si>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</si>
  <si>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</si>
  <si>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</si>
  <si>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</si>
  <si>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</si>
  <si>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</si>
  <si>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</si>
  <si>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</si>
  <si>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</si>
  <si>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</si>
  <si>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</si>
  <si>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</si>
  <si>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</si>
  <si>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</si>
  <si>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</si>
  <si>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</si>
  <si>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</si>
  <si>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</si>
  <si>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</si>
  <si>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</si>
  <si>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</si>
  <si>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</si>
  <si>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</si>
  <si>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</si>
  <si>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</si>
  <si>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</si>
  <si>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</si>
  <si>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</si>
  <si>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</si>
  <si>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</si>
  <si>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</si>
  <si>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</si>
  <si>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</si>
  <si>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</si>
  <si>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</si>
  <si>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</si>
  <si>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</si>
  <si>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</si>
  <si>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</si>
  <si>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</si>
  <si>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</si>
  <si>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</si>
  <si>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</si>
  <si>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</si>
  <si>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</si>
  <si>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</si>
  <si>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</si>
  <si>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</si>
  <si>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</si>
  <si>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</si>
  <si>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</si>
  <si>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</si>
  <si>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</si>
  <si>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</si>
  <si>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</si>
  <si>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</si>
  <si>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</si>
  <si>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</si>
  <si>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</si>
  <si>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</si>
  <si>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</si>
  <si>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</si>
  <si>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</si>
  <si>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</si>
  <si>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</si>
  <si>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</si>
  <si>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</si>
  <si>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</si>
  <si>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</si>
  <si>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</si>
  <si>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</si>
  <si>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</si>
  <si>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</si>
  <si>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</si>
  <si>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</si>
  <si>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</si>
  <si>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</si>
  <si>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</si>
  <si>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</si>
  <si>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</si>
  <si>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</si>
  <si>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</si>
  <si>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</si>
  <si>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</si>
  <si>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</si>
  <si>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</si>
  <si>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</si>
  <si>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</si>
  <si>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</si>
  <si>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</si>
  <si>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</si>
  <si>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</si>
  <si>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</si>
  <si>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</si>
  <si>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</si>
  <si>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</si>
  <si>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</si>
  <si>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</si>
  <si>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</si>
  <si>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</si>
  <si>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</si>
  <si>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</si>
  <si>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</si>
  <si>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</si>
  <si>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</si>
  <si>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</si>
  <si>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</si>
  <si>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</si>
  <si>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</si>
  <si>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</si>
  <si>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</si>
  <si>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</si>
  <si>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</si>
  <si>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</si>
  <si>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</si>
  <si>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</si>
  <si>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</si>
  <si>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</si>
  <si>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</si>
  <si>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</si>
  <si>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</si>
  <si>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</si>
  <si>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</si>
  <si>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</si>
  <si>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</si>
  <si>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</si>
  <si>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</si>
  <si>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</si>
  <si>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</si>
  <si>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</si>
  <si>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</si>
  <si>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</si>
  <si>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</si>
  <si>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</si>
  <si>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</si>
  <si>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</si>
  <si>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</si>
  <si>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</si>
  <si>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</si>
  <si>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</si>
  <si>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</si>
  <si>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</si>
  <si>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</si>
  <si>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</si>
  <si>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</si>
  <si>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</si>
  <si>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</si>
  <si>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</si>
  <si>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</si>
  <si>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</si>
  <si>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</si>
  <si>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</si>
  <si>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</si>
  <si>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</si>
  <si>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</si>
  <si>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</si>
  <si>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</si>
  <si>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</si>
  <si>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</si>
  <si>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</si>
  <si>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</si>
  <si>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</si>
  <si>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</si>
  <si>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</si>
  <si>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</si>
  <si>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</si>
  <si>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</si>
  <si>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</si>
  <si>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</si>
  <si>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</si>
  <si>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</si>
  <si>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</si>
  <si>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</si>
  <si>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</si>
  <si>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</si>
  <si>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</si>
  <si>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</si>
  <si>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</si>
  <si>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</si>
  <si>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</si>
  <si>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</si>
  <si>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</si>
  <si>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</si>
  <si>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</si>
  <si>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</si>
  <si>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</si>
  <si>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</si>
  <si>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</si>
  <si>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</si>
  <si>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</si>
  <si>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</si>
  <si>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</si>
  <si>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</si>
  <si>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</si>
  <si>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</si>
  <si>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</si>
  <si>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</si>
  <si>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</si>
  <si>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</si>
  <si>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</si>
  <si>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</si>
  <si>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</si>
  <si>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</si>
  <si>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</si>
  <si>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</si>
  <si>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</si>
  <si>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</si>
  <si>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</si>
  <si>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</si>
  <si>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</si>
  <si>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</si>
  <si>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</si>
  <si>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</si>
  <si>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</si>
  <si>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</si>
  <si>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</si>
  <si>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</si>
  <si>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</si>
  <si>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</si>
  <si>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</si>
  <si>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</si>
  <si>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</si>
  <si>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</si>
  <si>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</si>
  <si>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</si>
  <si>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</si>
  <si>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</si>
  <si>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</si>
  <si>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</si>
  <si>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</si>
  <si>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</si>
  <si>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</si>
  <si>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</si>
  <si>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</si>
  <si>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</si>
  <si>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</si>
  <si>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</si>
  <si>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</si>
  <si>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</si>
  <si>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</si>
  <si>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</si>
  <si>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</si>
  <si>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</si>
  <si>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</si>
  <si>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</si>
  <si>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</si>
  <si>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</si>
  <si>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</si>
  <si>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</si>
  <si>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</si>
  <si>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</si>
  <si>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</si>
  <si>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</si>
  <si>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</si>
  <si>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</si>
  <si>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</si>
  <si>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</si>
  <si>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</si>
  <si>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</si>
  <si>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</si>
  <si>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</si>
  <si>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</si>
  <si>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</si>
  <si>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</si>
  <si>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</si>
  <si>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</si>
  <si>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</si>
  <si>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</si>
  <si>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</si>
  <si>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</si>
  <si>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</si>
  <si>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</si>
  <si>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</si>
  <si>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</si>
  <si>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</si>
  <si>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</si>
  <si>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</si>
  <si>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</si>
  <si>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</si>
  <si>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</si>
  <si>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</si>
  <si>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</si>
  <si>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</si>
  <si>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</si>
  <si>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</si>
  <si>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</si>
  <si>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</si>
  <si>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</si>
  <si>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</si>
  <si>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</si>
  <si>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</si>
  <si>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</si>
  <si>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</si>
  <si>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</si>
  <si>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</si>
  <si>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</si>
  <si>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</si>
  <si>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</si>
  <si>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</si>
  <si>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</si>
  <si>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</si>
  <si>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</si>
  <si>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</si>
  <si>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</si>
  <si>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</si>
  <si>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</si>
  <si>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</si>
  <si>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</si>
  <si>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</si>
  <si>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</si>
  <si>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</si>
  <si>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</si>
  <si>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</si>
  <si>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</si>
  <si>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</si>
  <si>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</si>
  <si>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</si>
  <si>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</si>
  <si>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</si>
  <si>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</si>
  <si>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</si>
  <si>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</si>
  <si>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</si>
  <si>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</si>
  <si>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</si>
  <si>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</si>
  <si>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</si>
  <si>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</si>
  <si>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</si>
  <si>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</si>
  <si>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</si>
  <si>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</si>
  <si>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</si>
  <si>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</si>
  <si>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</si>
  <si>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</si>
  <si>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</si>
  <si>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</si>
  <si>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</si>
  <si>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</si>
  <si>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</si>
  <si>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</si>
  <si>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</si>
  <si>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</si>
  <si>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</si>
  <si>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</si>
  <si>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</si>
  <si>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</si>
  <si>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</si>
  <si>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</si>
  <si>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</si>
  <si>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</si>
  <si>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</si>
  <si>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</si>
  <si>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</si>
  <si>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</si>
  <si>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</si>
  <si>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</si>
  <si>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</si>
  <si>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</si>
  <si>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</si>
  <si>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</si>
  <si>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</si>
  <si>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</si>
  <si>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</si>
  <si>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</si>
  <si>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</si>
  <si>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</si>
  <si>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</si>
  <si>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</si>
  <si>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</si>
  <si>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</si>
  <si>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</si>
  <si>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</si>
  <si>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</si>
  <si>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</si>
  <si>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</si>
  <si>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</si>
  <si>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</si>
  <si>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</si>
  <si>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</si>
  <si>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</si>
  <si>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</si>
  <si>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</si>
  <si>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</si>
  <si>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</si>
  <si>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</si>
  <si>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</si>
  <si>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</si>
  <si>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</si>
  <si>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</si>
  <si>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</si>
  <si>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</si>
  <si>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</si>
  <si>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</si>
  <si>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</si>
  <si>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</si>
  <si>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</si>
  <si>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</si>
  <si>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</si>
  <si>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</si>
  <si>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</si>
  <si>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</si>
  <si>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</si>
  <si>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</si>
  <si>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</si>
  <si>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</si>
  <si>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</si>
  <si>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</si>
  <si>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</si>
  <si>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</si>
  <si>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</si>
  <si>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</si>
  <si>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</si>
  <si>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</si>
  <si>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</si>
  <si>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</si>
  <si>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</si>
  <si>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</si>
  <si>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</si>
  <si>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</si>
  <si>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</si>
  <si>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</si>
  <si>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</si>
  <si>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</si>
  <si>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</si>
  <si>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</si>
  <si>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</si>
  <si>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</si>
  <si>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</si>
  <si>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</si>
  <si>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</si>
  <si>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</si>
  <si>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</si>
  <si>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</si>
  <si>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</si>
  <si>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</si>
  <si>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</si>
  <si>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</si>
  <si>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</si>
  <si>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</si>
  <si>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</si>
  <si>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</si>
  <si>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</si>
  <si>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</si>
  <si>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</si>
  <si>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</si>
  <si>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</si>
  <si>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</si>
  <si>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</si>
  <si>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</si>
  <si>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</si>
  <si>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</si>
  <si>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</si>
  <si>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</si>
  <si>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</si>
  <si>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</si>
  <si>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</si>
  <si>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</si>
  <si>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</si>
  <si>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</si>
  <si>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</si>
  <si>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</si>
  <si>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</si>
  <si>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</si>
  <si>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</si>
  <si>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</si>
  <si>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</si>
  <si>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</si>
  <si>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</si>
  <si>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</si>
  <si>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</si>
  <si>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</si>
  <si>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</si>
  <si>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</si>
  <si>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</si>
  <si>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</si>
  <si>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</si>
  <si>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</si>
  <si>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</si>
  <si>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</si>
  <si>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</si>
  <si>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</si>
  <si>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</si>
  <si>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</si>
  <si>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</si>
  <si>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</si>
  <si>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</si>
  <si>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</si>
  <si>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</si>
  <si>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</si>
  <si>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</si>
  <si>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</si>
  <si>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</si>
  <si>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</si>
  <si>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</si>
  <si>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</si>
  <si>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</si>
  <si>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</si>
  <si>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</si>
  <si>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</si>
  <si>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</si>
  <si>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</si>
  <si>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</si>
  <si>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</si>
  <si>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</si>
  <si>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</si>
  <si>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</si>
  <si>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</si>
  <si>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</si>
  <si>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</si>
  <si>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</si>
  <si>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</si>
  <si>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</si>
  <si>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</si>
  <si>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</si>
  <si>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</si>
  <si>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</si>
  <si>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</si>
  <si>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</si>
  <si>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</si>
  <si>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</si>
  <si>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</si>
  <si>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</si>
  <si>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</si>
  <si>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</si>
  <si>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</si>
  <si>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</si>
  <si>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</si>
  <si>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</si>
  <si>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</si>
  <si>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</si>
  <si>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</si>
  <si>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</si>
  <si>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</si>
  <si>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</si>
  <si>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</si>
  <si>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</si>
  <si>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</si>
  <si>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</si>
  <si>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</si>
  <si>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</si>
  <si>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</si>
  <si>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</si>
  <si>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</si>
  <si>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</si>
  <si>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</si>
  <si>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</si>
  <si>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</si>
  <si>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</si>
  <si>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</si>
  <si>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</si>
  <si>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</si>
  <si>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</si>
  <si>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</si>
  <si>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</si>
  <si>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</si>
  <si>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</si>
  <si>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</si>
  <si>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</si>
  <si>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</si>
  <si>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</si>
  <si>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</si>
  <si>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</si>
  <si>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</si>
  <si>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</si>
  <si>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</si>
  <si>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</si>
  <si>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</si>
  <si>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</si>
  <si>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</si>
  <si>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</si>
  <si>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</si>
  <si>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</si>
  <si>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</si>
  <si>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</si>
  <si>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</si>
  <si>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</si>
  <si>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</si>
  <si>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</si>
  <si>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</si>
  <si>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</si>
  <si>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</si>
  <si>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</si>
  <si>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</si>
  <si>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</si>
  <si>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</si>
  <si>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</si>
  <si>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</si>
  <si>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</si>
  <si>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</si>
  <si>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</si>
  <si>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</si>
  <si>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</si>
  <si>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</si>
  <si>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</si>
  <si>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</si>
  <si>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</si>
  <si>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</si>
  <si>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</si>
  <si>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</si>
  <si>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</si>
  <si>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</si>
  <si>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</si>
  <si>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</si>
  <si>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</si>
  <si>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</si>
  <si>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</si>
  <si>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</si>
  <si>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</si>
  <si>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</si>
  <si>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</si>
  <si>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</si>
  <si>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</si>
  <si>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</si>
  <si>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</si>
  <si>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</si>
  <si>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</si>
  <si>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</si>
  <si>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</si>
  <si>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</si>
  <si>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</si>
  <si>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</si>
  <si>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</si>
  <si>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</si>
  <si>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</si>
  <si>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</si>
  <si>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</si>
  <si>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</si>
  <si>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</si>
  <si>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</si>
  <si>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</si>
  <si>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</si>
  <si>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</si>
  <si>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</si>
  <si>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</si>
  <si>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</si>
  <si>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</si>
  <si>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</si>
  <si>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</si>
  <si>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</si>
  <si>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</si>
  <si>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</si>
  <si>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</si>
  <si>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</si>
  <si>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</si>
  <si>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</si>
  <si>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</si>
  <si>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</si>
  <si>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</si>
  <si>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</si>
  <si>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</si>
  <si>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</si>
  <si>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</si>
  <si>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</si>
  <si>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</si>
  <si>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</si>
  <si>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</si>
  <si>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</si>
  <si>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</si>
  <si>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</si>
  <si>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</si>
  <si>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</si>
  <si>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</si>
  <si>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</si>
  <si>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</si>
  <si>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</si>
  <si>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</si>
  <si>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</si>
  <si>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</si>
  <si>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</si>
  <si>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</si>
  <si>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</si>
  <si>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</si>
  <si>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</si>
  <si>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</si>
  <si>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</si>
  <si>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</si>
  <si>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</si>
  <si>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</si>
  <si>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</si>
  <si>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</si>
  <si>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</si>
  <si>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</si>
  <si>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</si>
  <si>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</si>
  <si>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</si>
  <si>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</si>
  <si>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</si>
  <si>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</si>
  <si>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</si>
  <si>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</si>
  <si>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</si>
  <si>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</si>
  <si>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</si>
  <si>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</si>
  <si>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</si>
  <si>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</si>
  <si>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</si>
  <si>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</si>
  <si>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</si>
  <si>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</si>
  <si>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</si>
  <si>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</si>
  <si>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</si>
  <si>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</si>
  <si>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</si>
  <si>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</si>
  <si>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</si>
  <si>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</si>
  <si>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</si>
  <si>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</si>
  <si>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</si>
  <si>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</si>
  <si>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</si>
  <si>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</si>
  <si>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</si>
  <si>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</si>
  <si>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</si>
  <si>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</si>
  <si>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</si>
  <si>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</si>
  <si>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</si>
  <si>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</si>
  <si>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</si>
  <si>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</si>
  <si>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</si>
  <si>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</si>
  <si>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</si>
  <si>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</si>
  <si>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</si>
  <si>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</si>
  <si>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</si>
  <si>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</si>
  <si>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</si>
  <si>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</si>
  <si>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</si>
  <si>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</si>
  <si>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</si>
  <si>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</si>
  <si>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</si>
  <si>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</si>
  <si>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</si>
  <si>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</si>
  <si>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</si>
  <si>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</si>
  <si>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</si>
  <si>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</si>
  <si>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</si>
  <si>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</si>
  <si>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</si>
  <si>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</si>
  <si>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</si>
  <si>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</si>
  <si>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</si>
  <si>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</si>
  <si>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</si>
  <si>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</si>
  <si>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</si>
  <si>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</si>
  <si>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</si>
  <si>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</si>
  <si>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</si>
  <si>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</si>
  <si>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</si>
  <si>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</si>
  <si>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</si>
  <si>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</si>
  <si>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</si>
  <si>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</si>
  <si>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</si>
  <si>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</si>
  <si>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</si>
  <si>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</si>
  <si>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</si>
  <si>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</si>
  <si>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</si>
  <si>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</si>
  <si>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</si>
  <si>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</si>
  <si>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</si>
  <si>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</si>
  <si>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</si>
  <si>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</si>
  <si>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</si>
  <si>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</si>
  <si>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</si>
  <si>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</si>
  <si>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</si>
  <si>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</si>
  <si>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</si>
  <si>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</si>
  <si>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</si>
  <si>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</si>
  <si>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</si>
  <si>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</si>
  <si>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</si>
  <si>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</si>
  <si>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</si>
  <si>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</si>
  <si>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</si>
  <si>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</si>
  <si>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</si>
  <si>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</si>
  <si>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</si>
  <si>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</si>
  <si>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</si>
  <si>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</si>
  <si>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</si>
  <si>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</si>
  <si>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</si>
  <si>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</si>
  <si>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</si>
  <si>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</si>
  <si>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</si>
  <si>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</si>
  <si>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</si>
  <si>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</si>
  <si>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</si>
  <si>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</si>
  <si>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</si>
  <si>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</si>
  <si>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</si>
  <si>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</si>
  <si>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</si>
  <si>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</si>
  <si>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</si>
  <si>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</si>
  <si>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</si>
  <si>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</si>
  <si>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</si>
  <si>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</si>
  <si>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</si>
  <si>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</si>
  <si>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</si>
  <si>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</si>
  <si>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</si>
  <si>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</si>
  <si>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</si>
  <si>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</si>
  <si>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</si>
  <si>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</si>
  <si>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</si>
  <si>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</si>
  <si>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</si>
  <si>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</si>
  <si>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</si>
  <si>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</si>
  <si>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</si>
  <si>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</si>
  <si>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</si>
  <si>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</si>
  <si>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</si>
  <si>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</si>
  <si>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</si>
  <si>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</si>
  <si>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</si>
  <si>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</si>
  <si>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</si>
  <si>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</si>
  <si>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</si>
  <si>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</si>
  <si>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</si>
  <si>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</si>
  <si>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</si>
  <si>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</si>
  <si>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</si>
  <si>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</si>
  <si>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</si>
  <si>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</si>
  <si>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</si>
  <si>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</si>
  <si>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</si>
  <si>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</si>
  <si>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</si>
  <si>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</si>
  <si>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</si>
  <si>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</si>
  <si>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</si>
  <si>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</si>
  <si>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</si>
  <si>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</si>
  <si>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</si>
  <si>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</si>
  <si>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</si>
  <si>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</si>
  <si>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</si>
  <si>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</si>
  <si>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</si>
  <si>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</si>
  <si>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</si>
  <si>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</si>
  <si>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</si>
  <si>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</si>
  <si>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</si>
  <si>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</si>
  <si>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</si>
  <si>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</si>
  <si>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</si>
  <si>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</si>
  <si>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</si>
  <si>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</si>
  <si>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</si>
  <si>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</si>
  <si>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</si>
  <si>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</si>
  <si>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</si>
  <si>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</si>
  <si>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</si>
  <si>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</si>
  <si>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</si>
  <si>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</si>
  <si>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</si>
  <si>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</si>
  <si>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</si>
  <si>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</si>
  <si>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</si>
  <si>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</si>
  <si>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</si>
  <si>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</si>
  <si>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</si>
  <si>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</si>
  <si>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</si>
  <si>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</si>
  <si>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</si>
  <si>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</si>
  <si>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</si>
  <si>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</si>
  <si>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</si>
  <si>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</si>
  <si>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</si>
  <si>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</si>
  <si>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</si>
  <si>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</si>
  <si>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</si>
  <si>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</si>
  <si>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</si>
  <si>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</si>
  <si>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</si>
  <si>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</si>
  <si>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</si>
  <si>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</si>
  <si>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</si>
  <si>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</si>
  <si>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</si>
  <si>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</si>
  <si>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</si>
  <si>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</si>
  <si>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</si>
  <si>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</si>
  <si>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</si>
  <si>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</si>
  <si>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</si>
  <si>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</si>
  <si>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</si>
  <si>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</si>
  <si>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</si>
  <si>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</si>
  <si>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</si>
  <si>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</si>
  <si>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</si>
  <si>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</si>
  <si>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</si>
  <si>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</si>
  <si>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</si>
  <si>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</si>
  <si>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</si>
  <si>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</si>
  <si>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</si>
  <si>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</si>
  <si>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</si>
  <si>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</si>
  <si>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</si>
  <si>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</si>
  <si>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</si>
  <si>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</si>
  <si>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</si>
  <si>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</si>
  <si>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</si>
  <si>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</si>
  <si>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</si>
  <si>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</si>
  <si>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</si>
  <si>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</si>
  <si>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</si>
  <si>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</si>
  <si>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</si>
  <si>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</si>
  <si>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</si>
  <si>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</si>
  <si>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</si>
  <si>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</si>
  <si>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</si>
  <si>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</si>
  <si>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</si>
  <si>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</si>
  <si>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</si>
  <si>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</si>
  <si>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</si>
  <si>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</si>
  <si>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</si>
  <si>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</si>
  <si>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</si>
  <si>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</si>
  <si>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</si>
  <si>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</si>
  <si>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</si>
  <si>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</si>
  <si>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</si>
  <si>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</si>
  <si>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</si>
  <si>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</si>
  <si>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</si>
  <si>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</si>
  <si>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</si>
  <si>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</si>
  <si>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</si>
  <si>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</si>
  <si>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</si>
  <si>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</si>
  <si>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</si>
  <si>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</si>
  <si>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</si>
  <si>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</si>
  <si>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</si>
  <si>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</si>
  <si>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</si>
  <si>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</si>
  <si>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</si>
  <si>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</si>
  <si>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</si>
  <si>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</si>
  <si>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</si>
  <si>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</si>
  <si>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</si>
  <si>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</si>
  <si>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</si>
  <si>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</si>
  <si>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</si>
  <si>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</si>
  <si>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</si>
  <si>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</si>
  <si>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</si>
  <si>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</si>
  <si>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</si>
  <si>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</si>
  <si>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</si>
  <si>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</si>
  <si>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</si>
  <si>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</si>
  <si>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</si>
  <si>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</si>
  <si>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</si>
  <si>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</si>
  <si>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</si>
  <si>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</si>
  <si>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</si>
  <si>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</si>
  <si>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</si>
  <si>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</si>
  <si>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</si>
  <si>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</si>
  <si>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</si>
  <si>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</si>
  <si>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</si>
  <si>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</si>
  <si>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</si>
  <si>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</si>
  <si>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</si>
  <si>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</si>
  <si>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</si>
  <si>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</si>
  <si>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</si>
  <si>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</si>
  <si>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</si>
  <si>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</si>
  <si>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</si>
  <si>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</si>
  <si>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</si>
  <si>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</si>
  <si>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</si>
  <si>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</si>
  <si>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</si>
  <si>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</si>
  <si>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</si>
  <si>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</si>
  <si>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</si>
  <si>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</si>
  <si>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</si>
  <si>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</si>
  <si>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</si>
  <si>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</si>
  <si>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</si>
  <si>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</si>
  <si>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</si>
  <si>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</si>
  <si>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</si>
  <si>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</si>
  <si>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</si>
  <si>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</si>
  <si>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</si>
  <si>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</si>
  <si>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</si>
  <si>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</si>
  <si>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</si>
  <si>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</si>
  <si>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</si>
  <si>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</si>
  <si>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</si>
  <si>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</si>
  <si>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</si>
  <si>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</si>
  <si>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</si>
  <si>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</si>
  <si>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</si>
  <si>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</si>
  <si>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</si>
  <si>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</si>
  <si>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</si>
  <si>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</si>
  <si>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</si>
  <si>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</si>
  <si>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</si>
  <si>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</si>
  <si>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</si>
  <si>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</si>
  <si>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</si>
  <si>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</si>
  <si>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</si>
  <si>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</si>
  <si>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</si>
  <si>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</si>
  <si>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</si>
  <si>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</si>
  <si>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</si>
  <si>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</si>
  <si>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</si>
  <si>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</si>
  <si>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</si>
  <si>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</si>
  <si>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</si>
  <si>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</si>
  <si>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</si>
  <si>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</si>
  <si>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</si>
  <si>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</si>
  <si>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</si>
  <si>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</si>
  <si>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</si>
  <si>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</si>
  <si>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</si>
  <si>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</si>
  <si>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</si>
  <si>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</si>
  <si>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</si>
  <si>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</si>
  <si>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</si>
  <si>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</si>
  <si>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</si>
  <si>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</si>
  <si>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</si>
  <si>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</si>
  <si>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</si>
  <si>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</si>
  <si>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</si>
  <si>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</si>
  <si>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</si>
  <si>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</si>
  <si>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</si>
  <si>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</si>
  <si>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</si>
  <si>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</si>
  <si>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</si>
  <si>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</si>
  <si>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</si>
  <si>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</si>
  <si>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</si>
  <si>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</si>
  <si>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</si>
  <si>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</si>
  <si>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</si>
  <si>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</si>
  <si>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</si>
  <si>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</si>
  <si>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</si>
  <si>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</si>
  <si>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</si>
  <si>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</si>
  <si>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</si>
  <si>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</si>
  <si>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</si>
  <si>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</si>
  <si>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</si>
  <si>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</si>
  <si>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</si>
  <si>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</si>
  <si>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</si>
  <si>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</si>
  <si>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</si>
  <si>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</si>
  <si>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</si>
  <si>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</si>
  <si>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</si>
  <si>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</si>
  <si>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</si>
  <si>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</si>
  <si>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</si>
  <si>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</si>
  <si>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</si>
  <si>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</si>
  <si>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</si>
  <si>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</si>
  <si>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</si>
  <si>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</si>
  <si>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</si>
  <si>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</si>
  <si>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</si>
  <si>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</si>
  <si>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</si>
  <si>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</si>
  <si>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</si>
  <si>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</si>
  <si>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</si>
  <si>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</si>
  <si>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</si>
  <si>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</si>
  <si>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</si>
  <si>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</si>
  <si>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</si>
  <si>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</si>
  <si>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</si>
  <si>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</si>
  <si>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</si>
  <si>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</si>
  <si>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</si>
  <si>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</si>
  <si>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</si>
  <si>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</si>
  <si>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</si>
  <si>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</si>
  <si>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</si>
  <si>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</si>
  <si>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</si>
  <si>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</si>
  <si>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</si>
  <si>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</si>
  <si>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</si>
  <si>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</si>
  <si>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</si>
  <si>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</si>
  <si>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</si>
  <si>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</si>
  <si>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</si>
  <si>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</si>
  <si>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</si>
  <si>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</si>
  <si>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</si>
  <si>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</si>
  <si>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</si>
  <si>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</si>
  <si>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</si>
  <si>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</si>
  <si>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</si>
  <si>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</si>
  <si>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</si>
  <si>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</si>
  <si>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</si>
  <si>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</si>
  <si>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</si>
  <si>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</si>
  <si>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</si>
  <si>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</si>
  <si>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</si>
  <si>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</si>
  <si>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</si>
  <si>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</si>
  <si>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</si>
  <si>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</si>
  <si>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</si>
  <si>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</si>
  <si>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</si>
  <si>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</si>
  <si>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</si>
  <si>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</si>
  <si>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</si>
  <si>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</si>
  <si>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</si>
  <si>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</si>
  <si>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</si>
  <si>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</si>
  <si>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</si>
  <si>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</si>
  <si>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</si>
  <si>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</si>
  <si>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</si>
  <si>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</si>
  <si>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</si>
  <si>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</si>
  <si>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</si>
  <si>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</si>
  <si>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</si>
  <si>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</si>
  <si>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</si>
  <si>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</si>
  <si>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</si>
  <si>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</si>
  <si>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</si>
  <si>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</si>
  <si>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</si>
  <si>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</si>
  <si>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</si>
  <si>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</si>
  <si>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</si>
  <si>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</si>
  <si>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</si>
  <si>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</si>
  <si>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</si>
  <si>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</si>
  <si>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</si>
  <si>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</si>
  <si>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</si>
  <si>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</si>
  <si>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</si>
  <si>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</si>
  <si>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</si>
  <si>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</si>
  <si>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</si>
  <si>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</si>
  <si>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</si>
  <si>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</si>
  <si>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</si>
  <si>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</si>
  <si>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</si>
  <si>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</si>
  <si>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</si>
  <si>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</si>
  <si>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</si>
  <si>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</si>
  <si>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</si>
  <si>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</si>
  <si>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</si>
  <si>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</si>
  <si>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</si>
  <si>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</si>
  <si>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</si>
  <si>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</si>
  <si>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</si>
  <si>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</si>
  <si>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</si>
  <si>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</si>
  <si>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</si>
  <si>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</si>
  <si>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</si>
  <si>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</si>
  <si>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</si>
  <si>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</si>
  <si>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</si>
  <si>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</si>
  <si>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</si>
  <si>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</si>
  <si>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</si>
  <si>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</si>
  <si>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</si>
  <si>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</si>
  <si>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</si>
  <si>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</si>
  <si>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</si>
  <si>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</si>
  <si>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</si>
  <si>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</si>
  <si>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</si>
  <si>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</si>
  <si>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</si>
  <si>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</si>
  <si>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</si>
  <si>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</si>
  <si>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</si>
  <si>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</si>
  <si>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</si>
  <si>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</si>
  <si>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</si>
  <si>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</si>
  <si>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</si>
  <si>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</si>
  <si>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</si>
  <si>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</si>
  <si>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</si>
  <si>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</si>
  <si>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</si>
  <si>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</si>
  <si>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</si>
  <si>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</si>
  <si>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</si>
  <si>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</si>
  <si>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</si>
  <si>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</si>
  <si>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</si>
  <si>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</si>
  <si>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</si>
  <si>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</si>
  <si>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</si>
  <si>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</si>
  <si>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</si>
  <si>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</si>
  <si>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</si>
  <si>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</si>
  <si>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</si>
  <si>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</si>
  <si>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</si>
  <si>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</si>
  <si>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</si>
  <si>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</si>
  <si>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</si>
  <si>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</si>
  <si>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</si>
  <si>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</si>
  <si>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</si>
  <si>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</si>
  <si>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</si>
  <si>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</si>
  <si>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</si>
  <si>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</si>
  <si>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</si>
  <si>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</si>
  <si>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</si>
  <si>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</si>
  <si>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</si>
  <si>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</si>
  <si>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</si>
  <si>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</si>
  <si>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</si>
  <si>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</si>
  <si>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</si>
  <si>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</si>
  <si>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</si>
  <si>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</si>
  <si>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</si>
  <si>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</si>
  <si>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</si>
  <si>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</si>
  <si>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</si>
  <si>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</si>
  <si>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</si>
  <si>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</si>
  <si>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</si>
  <si>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</si>
  <si>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</si>
  <si>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</si>
  <si>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</si>
  <si>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</si>
  <si>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</si>
  <si>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</si>
  <si>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</si>
  <si>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</si>
  <si>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</si>
  <si>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</si>
  <si>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</si>
  <si>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</si>
  <si>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</si>
  <si>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</si>
  <si>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</si>
  <si>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</si>
  <si>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</si>
  <si>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</si>
  <si>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</si>
  <si>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</si>
  <si>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</si>
  <si>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</si>
  <si>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</si>
  <si>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</si>
  <si>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</si>
  <si>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</si>
  <si>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</si>
  <si>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</si>
  <si>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</si>
  <si>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</si>
  <si>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</si>
  <si>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</si>
  <si>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</si>
  <si>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</si>
  <si>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</si>
  <si>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</si>
  <si>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</si>
  <si>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</si>
  <si>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</si>
  <si>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</si>
  <si>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</si>
  <si>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</si>
  <si>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</si>
  <si>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</si>
  <si>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</si>
  <si>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</si>
  <si>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</si>
  <si>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</si>
  <si>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</si>
  <si>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</si>
  <si>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</si>
  <si>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</si>
  <si>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</si>
  <si>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</si>
  <si>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</si>
  <si>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</si>
  <si>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</si>
  <si>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</si>
  <si>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</si>
  <si>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</si>
  <si>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</si>
  <si>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</si>
  <si>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</si>
  <si>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</si>
  <si>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</si>
  <si>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</si>
  <si>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</si>
  <si>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</si>
  <si>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</si>
  <si>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</si>
  <si>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</si>
  <si>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</si>
  <si>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</si>
  <si>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</si>
  <si>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</si>
  <si>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</si>
  <si>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</si>
  <si>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</si>
  <si>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</si>
  <si>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</si>
  <si>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</si>
  <si>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</si>
  <si>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</si>
  <si>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</si>
  <si>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</si>
  <si>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</si>
  <si>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</si>
  <si>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</si>
  <si>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</si>
  <si>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</si>
  <si>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</si>
  <si>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</si>
  <si>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</si>
  <si>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</si>
  <si>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</si>
  <si>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</si>
  <si>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</si>
  <si>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</si>
  <si>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</si>
  <si>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</si>
  <si>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</si>
  <si>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</si>
  <si>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</si>
  <si>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</si>
  <si>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</si>
  <si>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</si>
  <si>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</si>
  <si>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</si>
  <si>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</si>
  <si>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</si>
  <si>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</si>
  <si>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</si>
  <si>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</si>
  <si>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</si>
  <si>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</si>
  <si>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</si>
  <si>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</si>
  <si>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</si>
  <si>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</si>
  <si>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</si>
  <si>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</si>
  <si>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</si>
  <si>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</si>
  <si>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</si>
  <si>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</si>
  <si>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</si>
  <si>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</si>
  <si>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</si>
  <si>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</si>
  <si>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</si>
  <si>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</si>
  <si>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</si>
  <si>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</si>
  <si>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</si>
  <si>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</si>
  <si>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</si>
  <si>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</si>
  <si>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</si>
  <si>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</si>
  <si>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</si>
  <si>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</si>
  <si>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</si>
  <si>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</si>
  <si>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</si>
  <si>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</si>
  <si>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</si>
  <si>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</si>
  <si>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</si>
  <si>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</si>
  <si>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</si>
  <si>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</si>
  <si>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</si>
  <si>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</si>
  <si>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</si>
  <si>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</si>
  <si>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</si>
  <si>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</si>
  <si>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</si>
  <si>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</si>
  <si>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</si>
  <si>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</si>
  <si>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</si>
  <si>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</si>
  <si>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</si>
  <si>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</si>
  <si>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</si>
  <si>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</si>
  <si>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</si>
  <si>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</si>
  <si>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</si>
  <si>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</si>
  <si>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</si>
  <si>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</si>
  <si>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</si>
  <si>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</si>
  <si>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</si>
  <si>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</si>
  <si>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</si>
  <si>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</si>
  <si>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</si>
  <si>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</si>
  <si>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</si>
  <si>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</si>
  <si>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</si>
  <si>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</si>
  <si>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</si>
  <si>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</si>
  <si>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</si>
  <si>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</si>
  <si>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</si>
  <si>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</si>
  <si>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</si>
  <si>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</si>
  <si>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</si>
  <si>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</si>
  <si>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</si>
  <si>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</si>
  <si>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</si>
  <si>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</si>
  <si>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</si>
  <si>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</si>
  <si>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</si>
  <si>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</si>
  <si>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</si>
  <si>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</si>
  <si>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</si>
  <si>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</si>
  <si>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</si>
  <si>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</si>
  <si>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</si>
  <si>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</si>
  <si>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</si>
  <si>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</si>
  <si>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</si>
  <si>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</si>
  <si>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</si>
  <si>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</si>
  <si>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</si>
  <si>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</si>
  <si>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</si>
  <si>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</si>
  <si>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</si>
  <si>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</si>
  <si>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</si>
  <si>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</si>
  <si>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</si>
  <si>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</si>
  <si>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</si>
  <si>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</si>
  <si>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</si>
  <si>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</si>
  <si>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</si>
  <si>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</si>
  <si>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</si>
  <si>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</si>
  <si>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</si>
  <si>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</si>
  <si>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</si>
  <si>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</si>
  <si>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</si>
  <si>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</si>
  <si>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</si>
  <si>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</si>
  <si>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</si>
  <si>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</si>
  <si>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</si>
  <si>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</si>
  <si>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</si>
  <si>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</si>
  <si>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</si>
  <si>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</si>
  <si>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</si>
  <si>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</si>
  <si>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</si>
  <si>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</si>
  <si>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</si>
  <si>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</si>
  <si>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</si>
  <si>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</si>
  <si>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</si>
  <si>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</si>
  <si>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</si>
  <si>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</si>
  <si>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</si>
  <si>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</si>
  <si>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</si>
  <si>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</si>
  <si>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</si>
  <si>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</si>
  <si>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</si>
  <si>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</si>
  <si>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</si>
  <si>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</si>
  <si>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</si>
  <si>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</si>
  <si>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</si>
  <si>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</si>
  <si>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</si>
  <si>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</si>
  <si>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</si>
  <si>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</si>
  <si>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</si>
  <si>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</si>
  <si>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</si>
  <si>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</si>
  <si>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</si>
  <si>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</si>
  <si>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</si>
  <si>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</si>
  <si>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</si>
  <si>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</si>
  <si>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</si>
  <si>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</si>
  <si>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</si>
  <si>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</si>
  <si>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</si>
  <si>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</si>
  <si>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</si>
  <si>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</si>
  <si>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</si>
  <si>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</si>
  <si>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</si>
  <si>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</si>
  <si>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</si>
  <si>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</si>
  <si>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</si>
  <si>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</si>
  <si>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</si>
  <si>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</si>
  <si>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</si>
  <si>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</si>
  <si>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</si>
  <si>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</si>
  <si>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</si>
  <si>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</si>
  <si>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</si>
  <si>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</si>
  <si>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</si>
  <si>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</si>
  <si>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</si>
  <si>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</si>
  <si>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</si>
  <si>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</si>
  <si>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</si>
  <si>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</si>
  <si>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</si>
  <si>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</si>
  <si>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</si>
  <si>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</si>
  <si>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</si>
  <si>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</si>
  <si>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</si>
  <si>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</si>
  <si>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</si>
  <si>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</si>
  <si>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</si>
  <si>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</si>
  <si>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</si>
  <si>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</si>
  <si>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</si>
  <si>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</si>
  <si>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</si>
  <si>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</si>
  <si>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</si>
  <si>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</si>
  <si>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</si>
  <si>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</si>
  <si>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</si>
  <si>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</si>
  <si>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</si>
  <si>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</si>
  <si>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</si>
  <si>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</si>
  <si>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</si>
  <si>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</si>
  <si>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</si>
  <si>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</si>
  <si>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</si>
  <si>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</si>
  <si>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</si>
  <si>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</si>
  <si>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</si>
  <si>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</si>
  <si>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</si>
  <si>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</si>
  <si>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</si>
  <si>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</si>
  <si>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</si>
  <si>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</si>
  <si>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</si>
  <si>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</si>
  <si>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</si>
  <si>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</si>
  <si>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</si>
  <si>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</si>
  <si>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</si>
  <si>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</si>
  <si>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</si>
  <si>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</si>
  <si>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</si>
  <si>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</si>
  <si>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</si>
  <si>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</si>
  <si>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</si>
  <si>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</si>
  <si>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</si>
  <si>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</si>
  <si>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</si>
  <si>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</si>
  <si>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</si>
  <si>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</si>
  <si>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</si>
  <si>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</si>
  <si>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</si>
  <si>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</si>
  <si>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</si>
  <si>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</si>
  <si>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</si>
  <si>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</si>
  <si>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</si>
  <si>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</si>
  <si>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</si>
  <si>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</si>
  <si>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</si>
  <si>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</si>
  <si>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</si>
  <si>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</si>
  <si>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</si>
  <si>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</si>
  <si>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</si>
  <si>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</si>
  <si>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</si>
  <si>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</si>
  <si>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</si>
  <si>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</si>
  <si>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</si>
  <si>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</si>
  <si>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</si>
  <si>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</si>
  <si>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</si>
  <si>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</si>
  <si>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</si>
  <si>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</si>
  <si>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</si>
  <si>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</si>
  <si>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</si>
  <si>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</si>
  <si>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</si>
  <si>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</si>
  <si>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</si>
  <si>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</si>
  <si>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</si>
  <si>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</si>
  <si>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</si>
  <si>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</si>
  <si>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</si>
  <si>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</si>
  <si>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</si>
  <si>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</si>
  <si>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</si>
  <si>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</si>
  <si>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</si>
  <si>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</si>
  <si>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</si>
  <si>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</si>
  <si>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</si>
  <si>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</si>
  <si>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</si>
  <si>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</si>
  <si>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</si>
  <si>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</si>
  <si>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</si>
  <si>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</si>
  <si>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</si>
  <si>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</si>
  <si>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</si>
  <si>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</si>
  <si>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</si>
  <si>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</si>
  <si>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</si>
  <si>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</si>
  <si>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</si>
  <si>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</si>
  <si>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</si>
  <si>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</si>
  <si>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</si>
  <si>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</si>
  <si>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</si>
  <si>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</si>
  <si>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</si>
  <si>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</si>
  <si>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</si>
  <si>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</si>
  <si>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</si>
  <si>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</si>
  <si>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</si>
  <si>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</si>
  <si>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</si>
  <si>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</si>
  <si>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</si>
  <si>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</si>
  <si>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</si>
  <si>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</si>
  <si>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</si>
  <si>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</si>
  <si>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</si>
  <si>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</si>
  <si>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</si>
  <si>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</si>
  <si>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</si>
  <si>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</si>
  <si>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</si>
  <si>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</si>
  <si>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</si>
  <si>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</si>
  <si>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</si>
  <si>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</si>
  <si>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</si>
  <si>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</si>
  <si>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</si>
  <si>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</si>
  <si>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</si>
  <si>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</si>
  <si>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</si>
  <si>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</si>
  <si>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</si>
  <si>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</si>
  <si>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</si>
  <si>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</si>
  <si>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</si>
  <si>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</si>
  <si>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</si>
  <si>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</si>
  <si>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</si>
  <si>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</si>
  <si>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</si>
  <si>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</si>
  <si>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</si>
  <si>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</si>
  <si>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</si>
  <si>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</si>
  <si>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</si>
  <si>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</si>
  <si>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</si>
  <si>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</si>
  <si>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</si>
  <si>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</si>
  <si>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</si>
  <si>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</si>
  <si>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</si>
  <si>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</si>
  <si>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</si>
  <si>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</si>
  <si>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</si>
  <si>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</si>
  <si>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</si>
  <si>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</si>
  <si>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</si>
  <si>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</si>
  <si>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</si>
  <si>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</si>
  <si>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</si>
  <si>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</si>
  <si>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</si>
  <si>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</si>
  <si>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</si>
  <si>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</si>
  <si>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</si>
  <si>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</si>
  <si>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</si>
  <si>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</si>
  <si>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</si>
  <si>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</si>
  <si>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</si>
  <si>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</si>
  <si>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</si>
  <si>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</si>
  <si>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</si>
  <si>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</si>
  <si>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</si>
  <si>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</si>
  <si>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</si>
  <si>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</si>
  <si>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</si>
  <si>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</si>
  <si>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</si>
  <si>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</si>
  <si>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</si>
  <si>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</si>
  <si>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</si>
  <si>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</si>
  <si>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</si>
  <si>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</si>
  <si>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</si>
  <si>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</si>
  <si>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</si>
  <si>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</si>
  <si>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</si>
  <si>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</si>
  <si>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</si>
  <si>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</si>
  <si>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</si>
  <si>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</si>
  <si>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</si>
  <si>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</si>
  <si>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</si>
  <si>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</si>
  <si>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</si>
  <si>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</si>
  <si>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</si>
  <si>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</si>
  <si>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</si>
  <si>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</si>
  <si>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</si>
  <si>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</si>
  <si>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</si>
  <si>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</si>
  <si>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</si>
  <si>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</si>
  <si>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</si>
  <si>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</si>
  <si>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</si>
  <si>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</si>
  <si>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</si>
  <si>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</si>
  <si>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</si>
  <si>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</si>
  <si>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</si>
  <si>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</si>
  <si>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</si>
  <si>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</si>
  <si>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</si>
  <si>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</si>
  <si>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</si>
  <si>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</si>
  <si>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</si>
  <si>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</si>
  <si>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</si>
  <si>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</si>
  <si>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</si>
  <si>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</si>
  <si>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</si>
  <si>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</si>
  <si>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</si>
  <si>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</si>
  <si>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</si>
  <si>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</si>
  <si>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</si>
  <si>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</si>
  <si>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</si>
  <si>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</si>
  <si>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</si>
  <si>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</si>
  <si>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</si>
  <si>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</si>
  <si>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</si>
  <si>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</si>
  <si>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</si>
  <si>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</si>
  <si>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</si>
  <si>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</si>
  <si>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</si>
  <si>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</si>
  <si>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</si>
  <si>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</si>
  <si>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</si>
  <si>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</si>
  <si>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</si>
  <si>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</si>
  <si>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</si>
  <si>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</si>
  <si>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</si>
  <si>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</si>
  <si>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</si>
  <si>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</si>
  <si>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</si>
  <si>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</si>
  <si>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</si>
  <si>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</si>
  <si>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</si>
  <si>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</si>
  <si>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</si>
  <si>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</si>
  <si>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</si>
  <si>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</si>
  <si>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</si>
  <si>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</si>
  <si>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</si>
  <si>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</si>
  <si>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</si>
  <si>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</si>
  <si>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</si>
  <si>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</si>
  <si>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</si>
  <si>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</si>
  <si>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</si>
  <si>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</si>
  <si>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</si>
  <si>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</si>
  <si>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</si>
  <si>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</si>
  <si>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</si>
  <si>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</si>
  <si>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</si>
  <si>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</si>
  <si>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</si>
  <si>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</si>
  <si>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</si>
  <si>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</si>
  <si>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</si>
  <si>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</si>
  <si>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</si>
  <si>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</si>
  <si>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</si>
  <si>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</si>
  <si>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</si>
  <si>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</si>
  <si>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</si>
  <si>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</si>
  <si>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</si>
  <si>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</si>
  <si>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</si>
  <si>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</si>
  <si>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</si>
  <si>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</si>
  <si>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</si>
  <si>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</si>
  <si>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</si>
  <si>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</si>
  <si>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</si>
  <si>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</si>
  <si>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</si>
  <si>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</si>
  <si>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</si>
  <si>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</si>
  <si>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</si>
  <si>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</si>
  <si>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</si>
  <si>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</si>
  <si>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</si>
  <si>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</si>
  <si>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</si>
  <si>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</si>
  <si>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</si>
  <si>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</si>
  <si>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</si>
  <si>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</si>
  <si>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</si>
  <si>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</si>
  <si>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</si>
  <si>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</si>
  <si>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</si>
  <si>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</si>
  <si>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</si>
  <si>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</si>
  <si>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</si>
  <si>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</si>
  <si>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</si>
  <si>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</si>
  <si>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</si>
  <si>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</si>
  <si>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</si>
  <si>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</si>
  <si>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</si>
  <si>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</si>
  <si>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</si>
  <si>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</si>
  <si>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</si>
  <si>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</si>
  <si>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</si>
  <si>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</si>
  <si>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</si>
  <si>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</si>
  <si>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</si>
  <si>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</si>
  <si>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</si>
  <si>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</si>
  <si>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</si>
  <si>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</si>
  <si>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</si>
  <si>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</si>
  <si>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</si>
  <si>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</si>
  <si>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</si>
  <si>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</si>
  <si>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</si>
  <si>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</si>
  <si>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</si>
  <si>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</si>
  <si>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</si>
  <si>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</si>
  <si>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</si>
  <si>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</si>
  <si>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</si>
  <si>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</si>
  <si>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</si>
  <si>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</si>
  <si>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</si>
  <si>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</si>
  <si>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</si>
  <si>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</si>
  <si>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</si>
  <si>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</si>
  <si>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</si>
  <si>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</si>
  <si>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</si>
  <si>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</si>
  <si>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</si>
  <si>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</si>
  <si>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</si>
  <si>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</si>
  <si>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</si>
  <si>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</si>
  <si>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</si>
  <si>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</si>
  <si>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</si>
  <si>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</si>
  <si>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</si>
  <si>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</si>
  <si>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</si>
  <si>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</si>
  <si>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</si>
  <si>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</si>
  <si>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</si>
  <si>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</si>
  <si>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</si>
  <si>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</si>
  <si>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</si>
  <si>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</si>
  <si>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</si>
  <si>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</si>
  <si>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</si>
  <si>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</si>
  <si>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</si>
  <si>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</si>
  <si>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</si>
  <si>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</si>
  <si>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</si>
  <si>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</si>
  <si>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</si>
  <si>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</si>
  <si>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</si>
  <si>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</si>
  <si>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</si>
  <si>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</si>
  <si>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</si>
  <si>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</si>
  <si>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</si>
  <si>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</si>
  <si>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</si>
  <si>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</si>
  <si>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</si>
  <si>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</si>
  <si>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</si>
  <si>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</si>
  <si>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</si>
  <si>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</si>
  <si>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</si>
  <si>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</si>
  <si>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</si>
  <si>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</si>
  <si>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</si>
  <si>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</si>
  <si>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</si>
  <si>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</si>
  <si>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</si>
  <si>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</si>
  <si>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</si>
  <si>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</si>
  <si>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</si>
  <si>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</si>
  <si>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</si>
  <si>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</si>
  <si>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</si>
  <si>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</si>
  <si>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</si>
  <si>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</si>
  <si>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</si>
  <si>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</si>
  <si>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</si>
  <si>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</si>
  <si>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</si>
  <si>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</si>
  <si>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</si>
  <si>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</si>
  <si>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</si>
  <si>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</si>
  <si>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</si>
  <si>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</si>
  <si>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</si>
  <si>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</si>
  <si>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</si>
  <si>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</si>
  <si>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</si>
  <si>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</si>
  <si>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</si>
  <si>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</si>
  <si>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</si>
  <si>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</si>
  <si>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</si>
  <si>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</si>
  <si>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</si>
  <si>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</si>
  <si>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</si>
  <si>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</si>
  <si>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</si>
  <si>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</si>
  <si>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</si>
  <si>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</si>
  <si>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</si>
  <si>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</si>
  <si>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</si>
  <si>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</si>
  <si>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</si>
  <si>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</si>
  <si>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</si>
  <si>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</si>
  <si>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</si>
  <si>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</si>
  <si>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</si>
  <si>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</si>
  <si>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</si>
  <si>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</si>
  <si>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</si>
  <si>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</si>
  <si>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</si>
  <si>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</si>
  <si>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</si>
  <si>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</si>
  <si>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</si>
  <si>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</si>
  <si>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</si>
  <si>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</si>
  <si>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</si>
  <si>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</si>
  <si>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</si>
  <si>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</si>
  <si>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</si>
  <si>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</si>
  <si>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</si>
  <si>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</si>
  <si>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</si>
  <si>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</si>
  <si>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</si>
  <si>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</si>
  <si>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</si>
  <si>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</si>
  <si>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</si>
  <si>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</si>
  <si>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</si>
  <si>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</si>
  <si>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</si>
  <si>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</si>
  <si>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</si>
  <si>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</si>
  <si>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</si>
  <si>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</si>
  <si>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</si>
  <si>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</si>
  <si>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</si>
  <si>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</si>
  <si>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</si>
  <si>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</si>
  <si>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</si>
  <si>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</si>
  <si>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</si>
  <si>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</si>
  <si>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</si>
  <si>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</si>
  <si>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</si>
  <si>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</si>
  <si>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</si>
  <si>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</si>
  <si>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</si>
  <si>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</si>
  <si>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</si>
  <si>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</si>
  <si>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</si>
  <si>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</si>
  <si>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</si>
  <si>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</si>
  <si>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</si>
  <si>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</si>
  <si>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</si>
  <si>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</si>
  <si>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</si>
  <si>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</si>
  <si>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</si>
  <si>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</si>
  <si>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</si>
  <si>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</si>
  <si>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</si>
  <si>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</si>
  <si>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</si>
  <si>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</si>
  <si>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</si>
  <si>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</si>
  <si>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</si>
  <si>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</si>
  <si>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</si>
  <si>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</si>
  <si>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</si>
  <si>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</si>
  <si>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</si>
  <si>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</si>
  <si>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</si>
  <si>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</si>
  <si>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</si>
  <si>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</si>
  <si>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</si>
  <si>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</si>
  <si>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</si>
  <si>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</si>
  <si>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</si>
  <si>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</si>
  <si>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</si>
  <si>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</si>
  <si>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</si>
  <si>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</si>
  <si>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</si>
  <si>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</si>
  <si>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</si>
  <si>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</si>
  <si>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</si>
  <si>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</si>
  <si>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</si>
  <si>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</si>
  <si>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</si>
  <si>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</si>
  <si>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</si>
  <si>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</si>
  <si>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</si>
  <si>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</si>
  <si>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</si>
  <si>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</si>
  <si>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</si>
  <si>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</si>
  <si>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</si>
  <si>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</si>
  <si>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</si>
  <si>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</si>
  <si>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</si>
  <si>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</si>
  <si>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</si>
  <si>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</si>
  <si>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</si>
  <si>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</si>
  <si>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</si>
  <si>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</si>
  <si>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</si>
  <si>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</si>
  <si>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</si>
  <si>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</si>
  <si>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</si>
  <si>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</si>
  <si>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</si>
  <si>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</si>
  <si>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</si>
  <si>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</si>
  <si>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</si>
  <si>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</si>
  <si>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</si>
  <si>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</si>
  <si>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</si>
  <si>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</si>
  <si>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</si>
  <si>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</si>
  <si>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</si>
  <si>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</si>
  <si>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</si>
  <si>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</si>
  <si>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</si>
  <si>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</si>
  <si>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</si>
  <si>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</si>
  <si>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</si>
  <si>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</si>
  <si>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</si>
  <si>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</si>
  <si>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</si>
  <si>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</si>
  <si>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</si>
  <si>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</si>
  <si>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</si>
  <si>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</si>
  <si>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</si>
  <si>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</si>
  <si>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</si>
  <si>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</si>
  <si>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</si>
  <si>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</si>
  <si>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</si>
  <si>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</si>
  <si>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</si>
  <si>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</si>
  <si>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</si>
  <si>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</si>
  <si>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</si>
  <si>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</si>
  <si>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</si>
  <si>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</si>
  <si>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</si>
  <si>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</si>
  <si>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</si>
  <si>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</si>
  <si>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</si>
  <si>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</si>
  <si>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</si>
  <si>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</si>
  <si>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</si>
  <si>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</si>
  <si>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</si>
  <si>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</si>
  <si>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</si>
  <si>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</si>
  <si>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</si>
  <si>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</si>
  <si>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</si>
  <si>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</si>
  <si>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</si>
  <si>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</si>
  <si>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</si>
  <si>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</si>
  <si>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</si>
  <si>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</si>
  <si>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</si>
  <si>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</si>
  <si>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</si>
  <si>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</si>
  <si>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</si>
  <si>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</si>
  <si>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</si>
  <si>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</si>
  <si>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</si>
  <si>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</si>
  <si>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</si>
  <si>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</si>
  <si>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</si>
  <si>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</si>
  <si>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</si>
  <si>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</si>
  <si>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</si>
  <si>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</si>
  <si>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</si>
  <si>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</si>
  <si>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</si>
  <si>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</si>
  <si>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</si>
  <si>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</si>
  <si>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</si>
  <si>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</si>
  <si>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</si>
  <si>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</si>
  <si>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</si>
  <si>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</si>
  <si>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</si>
  <si>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</si>
  <si>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</si>
  <si>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</si>
  <si>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</si>
  <si>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</si>
  <si>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</si>
  <si>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</si>
  <si>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</si>
  <si>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</si>
  <si>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</si>
  <si>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</si>
  <si>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</si>
  <si>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</si>
  <si>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</si>
  <si>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</si>
  <si>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</si>
  <si>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</si>
  <si>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</si>
  <si>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</si>
  <si>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</si>
  <si>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</si>
  <si>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</si>
  <si>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</si>
  <si>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</si>
  <si>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</si>
  <si>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</si>
  <si>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</si>
  <si>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</si>
  <si>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</si>
  <si>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</si>
  <si>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</si>
  <si>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</si>
  <si>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</si>
  <si>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</si>
  <si>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</si>
  <si>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</si>
  <si>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</si>
  <si>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</si>
  <si>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</si>
  <si>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</si>
  <si>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</si>
  <si>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</si>
  <si>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</si>
  <si>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</si>
  <si>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</si>
  <si>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</si>
  <si>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</si>
  <si>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</si>
  <si>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</si>
  <si>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</si>
  <si>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</si>
  <si>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</si>
  <si>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</si>
  <si>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</si>
  <si>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</si>
  <si>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</si>
  <si>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</si>
  <si>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</si>
  <si>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</si>
  <si>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</si>
  <si>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</si>
  <si>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</si>
  <si>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</si>
  <si>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</si>
  <si>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</si>
  <si>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</si>
  <si>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</si>
  <si>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</si>
  <si>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</si>
  <si>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</si>
  <si>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</si>
  <si>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</si>
  <si>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</si>
  <si>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</si>
  <si>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</si>
  <si>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</si>
  <si>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</si>
  <si>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</si>
  <si>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</si>
  <si>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</si>
  <si>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</si>
  <si>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</si>
  <si>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</si>
  <si>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</si>
  <si>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</si>
  <si>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</si>
  <si>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</si>
  <si>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</si>
  <si>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</si>
  <si>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</si>
  <si>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</si>
  <si>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</si>
  <si>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</si>
  <si>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</si>
  <si>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</si>
  <si>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</si>
  <si>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</si>
  <si>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</si>
  <si>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</si>
  <si>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</si>
  <si>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</si>
  <si>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</si>
  <si>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</si>
  <si>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</si>
  <si>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</si>
  <si>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</si>
  <si>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</si>
  <si>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</si>
  <si>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</si>
  <si>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</si>
  <si>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</si>
  <si>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</si>
  <si>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</si>
  <si>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</si>
  <si>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</si>
  <si>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</si>
  <si>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</si>
  <si>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</si>
  <si>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</si>
  <si>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</si>
  <si>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</si>
  <si>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</si>
  <si>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</si>
  <si>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</si>
  <si>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</si>
  <si>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</si>
  <si>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</si>
  <si>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</si>
  <si>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</si>
  <si>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</si>
  <si>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</si>
  <si>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</si>
  <si>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</si>
  <si>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</si>
  <si>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</si>
  <si>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</si>
  <si>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</si>
  <si>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</si>
  <si>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</si>
  <si>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</si>
  <si>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</si>
  <si>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</si>
  <si>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</si>
  <si>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</si>
  <si>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</si>
  <si>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</si>
  <si>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</si>
  <si>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</si>
  <si>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</si>
  <si>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</si>
  <si>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</si>
  <si>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</si>
  <si>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</si>
  <si>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</si>
  <si>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</si>
  <si>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</si>
  <si>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</si>
  <si>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</si>
  <si>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</si>
  <si>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</si>
  <si>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</si>
  <si>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</si>
  <si>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</si>
  <si>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</si>
  <si>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</si>
  <si>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</si>
  <si>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</si>
  <si>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</si>
  <si>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</si>
  <si>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</si>
  <si>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</si>
  <si>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</si>
  <si>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</si>
  <si>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</si>
  <si>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</si>
  <si>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</si>
  <si>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</si>
  <si>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</si>
  <si>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</si>
  <si>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</si>
  <si>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</si>
  <si>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</si>
  <si>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</si>
  <si>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</si>
  <si>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</si>
  <si>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</si>
  <si>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</si>
  <si>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</si>
  <si>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</si>
  <si>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</si>
  <si>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</si>
  <si>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</si>
  <si>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</si>
  <si>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</si>
  <si>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</si>
  <si>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</si>
  <si>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</si>
  <si>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</si>
  <si>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</si>
  <si>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</si>
  <si>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</si>
  <si>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</si>
  <si>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</si>
  <si>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</si>
  <si>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</si>
  <si>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</si>
  <si>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</si>
  <si>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</si>
  <si>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</si>
  <si>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</si>
  <si>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</si>
  <si>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</si>
  <si>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</si>
  <si>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</si>
  <si>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</si>
  <si>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</si>
  <si>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</si>
  <si>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</si>
  <si>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</si>
  <si>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</si>
  <si>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</si>
  <si>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</si>
  <si>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</si>
  <si>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</si>
  <si>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</si>
  <si>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</si>
  <si>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</si>
  <si>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</si>
  <si>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</si>
  <si>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</si>
  <si>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</si>
  <si>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</si>
  <si>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</si>
  <si>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</si>
  <si>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</si>
  <si>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</si>
  <si>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</si>
  <si>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</si>
  <si>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</si>
  <si>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</si>
  <si>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</si>
  <si>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</si>
  <si>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</si>
  <si>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</si>
  <si>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</si>
  <si>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</si>
  <si>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</si>
  <si>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</si>
  <si>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</si>
  <si>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</si>
  <si>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</si>
  <si>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</si>
  <si>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</si>
  <si>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</si>
  <si>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</si>
  <si>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</si>
  <si>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</si>
  <si>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</si>
  <si>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</si>
  <si>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</si>
  <si>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</si>
  <si>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</si>
  <si>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</si>
  <si>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</si>
  <si>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</si>
  <si>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</si>
  <si>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</si>
  <si>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</si>
  <si>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</si>
  <si>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</si>
  <si>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</si>
  <si>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</si>
  <si>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</si>
  <si>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</si>
  <si>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</si>
  <si>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</si>
  <si>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</si>
  <si>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</si>
  <si>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</si>
  <si>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</si>
  <si>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</si>
  <si>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</si>
  <si>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</si>
  <si>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</si>
  <si>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</si>
  <si>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</si>
  <si>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</si>
  <si>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</si>
  <si>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</si>
  <si>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</si>
  <si>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</si>
  <si>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</si>
  <si>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</si>
  <si>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</si>
  <si>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</si>
  <si>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</si>
  <si>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</si>
  <si>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</si>
  <si>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</si>
  <si>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</si>
  <si>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</si>
  <si>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</si>
  <si>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</si>
  <si>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</si>
  <si>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</si>
  <si>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</si>
  <si>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</si>
  <si>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</si>
  <si>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</si>
  <si>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</si>
  <si>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</si>
  <si>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</si>
  <si>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</si>
  <si>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</si>
  <si>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</si>
  <si>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</si>
  <si>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</si>
  <si>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</si>
  <si>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</si>
  <si>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</si>
  <si>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</si>
  <si>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</si>
  <si>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</si>
  <si>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</si>
  <si>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</si>
  <si>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</si>
  <si>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</si>
  <si>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</si>
  <si>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</si>
  <si>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</si>
  <si>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</si>
  <si>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</si>
  <si>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</si>
  <si>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</si>
  <si>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</si>
  <si>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</si>
  <si>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</si>
  <si>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</si>
  <si>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</si>
  <si>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</si>
  <si>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</si>
  <si>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</si>
  <si>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</si>
  <si>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</si>
  <si>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</si>
  <si>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</si>
  <si>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</si>
  <si>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</si>
  <si>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</si>
  <si>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</si>
  <si>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</si>
  <si>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</si>
  <si>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</si>
  <si>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</si>
  <si>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</si>
  <si>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</si>
  <si>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</si>
  <si>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</si>
  <si>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</si>
  <si>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</si>
  <si>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</si>
  <si>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</si>
  <si>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</si>
  <si>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</si>
  <si>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</si>
  <si>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</si>
  <si>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</si>
  <si>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</si>
  <si>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</si>
  <si>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</si>
  <si>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</si>
  <si>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</si>
  <si>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</si>
  <si>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</si>
  <si>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</si>
  <si>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</si>
  <si>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</si>
  <si>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</si>
  <si>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</si>
  <si>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</si>
  <si>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</si>
  <si>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</si>
  <si>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</si>
  <si>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</si>
  <si>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</si>
  <si>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</si>
  <si>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</si>
  <si>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</si>
  <si>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</si>
  <si>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</si>
  <si>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</si>
  <si>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</si>
  <si>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</si>
  <si>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</si>
  <si>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</si>
  <si>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</si>
  <si>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</si>
  <si>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</si>
  <si>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</si>
  <si>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</si>
  <si>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</si>
  <si>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</si>
  <si>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</si>
  <si>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</si>
  <si>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</si>
  <si>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</si>
  <si>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</si>
  <si>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</si>
  <si>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</si>
  <si>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</si>
  <si>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</si>
  <si>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</si>
  <si>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</si>
  <si>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</si>
  <si>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</si>
  <si>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</si>
  <si>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</si>
  <si>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</si>
  <si>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</si>
  <si>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</si>
  <si>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</si>
  <si>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</si>
  <si>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</si>
  <si>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</si>
  <si>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</si>
  <si>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</si>
  <si>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</si>
  <si>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</si>
  <si>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</si>
  <si>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</si>
  <si>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</si>
  <si>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</si>
  <si>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</si>
  <si>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</si>
  <si>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</si>
  <si>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</si>
  <si>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</si>
  <si>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</si>
  <si>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</si>
  <si>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</si>
  <si>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</si>
  <si>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</si>
  <si>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</si>
  <si>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</si>
  <si>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</si>
  <si>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</si>
  <si>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</si>
  <si>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</si>
  <si>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</si>
  <si>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</si>
  <si>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</si>
  <si>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</si>
  <si>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</si>
  <si>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</si>
  <si>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</si>
  <si>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</si>
  <si>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</si>
  <si>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</si>
  <si>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</si>
  <si>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</si>
  <si>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</si>
  <si>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</si>
  <si>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</si>
  <si>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</si>
  <si>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</si>
  <si>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</si>
  <si>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</si>
  <si>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</si>
  <si>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</si>
  <si>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</si>
  <si>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</si>
  <si>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</si>
  <si>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</si>
  <si>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</si>
  <si>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</si>
  <si>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</si>
  <si>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</si>
  <si>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</si>
  <si>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</si>
  <si>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</si>
  <si>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</si>
  <si>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</si>
  <si>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</si>
  <si>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</si>
  <si>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</si>
  <si>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</si>
  <si>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</si>
  <si>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</si>
  <si>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</si>
  <si>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</si>
  <si>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</si>
  <si>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</si>
  <si>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</si>
  <si>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</si>
  <si>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</si>
  <si>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</si>
  <si>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</si>
  <si>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</si>
  <si>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</si>
  <si>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</si>
  <si>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</si>
  <si>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</si>
  <si>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</si>
  <si>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</si>
  <si>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</si>
  <si>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</si>
  <si>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</si>
  <si>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</si>
  <si>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</si>
  <si>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</si>
  <si>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</si>
  <si>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</si>
  <si>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</si>
  <si>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</si>
  <si>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</si>
  <si>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</si>
  <si>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</si>
  <si>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</si>
  <si>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</si>
  <si>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</si>
  <si>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</si>
  <si>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</si>
  <si>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</si>
  <si>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</si>
  <si>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</si>
  <si>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</si>
  <si>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</si>
  <si>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</si>
  <si>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</si>
  <si>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</si>
  <si>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</si>
  <si>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</si>
  <si>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</si>
  <si>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</si>
  <si>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</si>
  <si>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</si>
  <si>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</si>
  <si>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</si>
  <si>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</si>
  <si>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</si>
  <si>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</si>
  <si>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</si>
  <si>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</si>
  <si>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</si>
  <si>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</si>
  <si>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</si>
  <si>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</si>
  <si>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</si>
  <si>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</si>
  <si>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</si>
  <si>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</si>
  <si>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</si>
  <si>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</si>
  <si>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</si>
  <si>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</si>
  <si>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</si>
  <si>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</si>
  <si>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</si>
  <si>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</si>
  <si>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</si>
  <si>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</si>
  <si>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</si>
  <si>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</si>
  <si>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</si>
  <si>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</si>
  <si>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</si>
  <si>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</si>
  <si>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</si>
  <si>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</si>
  <si>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</si>
  <si>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</si>
  <si>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</si>
  <si>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</si>
  <si>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</si>
  <si>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</si>
  <si>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</si>
  <si>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</si>
  <si>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</si>
  <si>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</si>
  <si>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</si>
  <si>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</si>
  <si>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</si>
  <si>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</si>
  <si>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</si>
  <si>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</si>
  <si>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</si>
  <si>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</si>
  <si>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</si>
  <si>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</si>
  <si>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</si>
  <si>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</si>
  <si>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</si>
  <si>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</si>
  <si>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</si>
  <si>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</si>
  <si>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</si>
  <si>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</si>
  <si>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</si>
  <si>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</si>
  <si>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</si>
  <si>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</si>
  <si>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</si>
  <si>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</si>
  <si>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</si>
  <si>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</si>
  <si>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</si>
  <si>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</si>
  <si>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</si>
  <si>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</si>
  <si>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</si>
  <si>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</si>
  <si>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</si>
  <si>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</si>
  <si>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</si>
  <si>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</si>
  <si>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</si>
  <si>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</si>
  <si>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</si>
  <si>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</si>
  <si>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</si>
  <si>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</si>
  <si>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</si>
  <si>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</si>
  <si>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</si>
  <si>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</si>
  <si>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</si>
  <si>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</si>
  <si>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</si>
  <si>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</si>
  <si>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</si>
  <si>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</si>
  <si>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</si>
  <si>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</si>
  <si>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</si>
  <si>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</si>
  <si>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</si>
  <si>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</si>
  <si>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</si>
  <si>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</si>
  <si>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</si>
  <si>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</si>
  <si>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</si>
  <si>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</si>
  <si>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</si>
  <si>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</si>
  <si>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</si>
  <si>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</si>
  <si>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</si>
  <si>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</si>
  <si>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</si>
  <si>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</si>
  <si>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</si>
  <si>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</si>
  <si>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</si>
  <si>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</si>
  <si>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</si>
  <si>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</si>
  <si>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</si>
  <si>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</si>
  <si>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</si>
  <si>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</si>
  <si>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</si>
  <si>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</si>
  <si>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</si>
  <si>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</si>
  <si>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</si>
  <si>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</si>
  <si>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</si>
  <si>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</si>
  <si>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</si>
  <si>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</si>
  <si>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</si>
  <si>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</si>
  <si>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</si>
  <si>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</si>
  <si>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</si>
  <si>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</si>
  <si>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</si>
  <si>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</si>
  <si>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</si>
  <si>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</si>
  <si>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</si>
  <si>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</si>
  <si>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</si>
  <si>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</si>
  <si>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</si>
  <si>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</si>
  <si>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</si>
  <si>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</si>
  <si>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</si>
  <si>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</si>
  <si>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</si>
  <si>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</si>
  <si>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</si>
  <si>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</si>
  <si>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</si>
  <si>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</si>
  <si>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</si>
  <si>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</si>
  <si>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</si>
  <si>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</si>
  <si>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</si>
  <si>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</si>
  <si>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</si>
  <si>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</si>
  <si>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</si>
  <si>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</si>
  <si>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</si>
  <si>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</si>
  <si>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</si>
  <si>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</si>
  <si>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</si>
  <si>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</si>
  <si>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</si>
  <si>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</si>
  <si>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</si>
  <si>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</si>
  <si>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</si>
  <si>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</si>
  <si>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</si>
  <si>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</si>
  <si>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</si>
  <si>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</si>
  <si>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</si>
  <si>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</si>
  <si>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</si>
  <si>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</si>
  <si>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</si>
  <si>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</si>
  <si>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</si>
  <si>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</si>
  <si>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</si>
  <si>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</si>
  <si>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</si>
  <si>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</si>
  <si>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</si>
  <si>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</si>
  <si>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</si>
  <si>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</si>
  <si>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</si>
  <si>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</si>
  <si>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</si>
  <si>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</si>
  <si>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</si>
  <si>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</si>
  <si>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</si>
  <si>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</si>
  <si>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</si>
  <si>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</si>
  <si>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</si>
  <si>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</si>
  <si>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</si>
  <si>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</si>
  <si>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</si>
  <si>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</si>
  <si>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</si>
  <si>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</si>
  <si>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</si>
  <si>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</si>
  <si>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</si>
  <si>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</si>
  <si>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</si>
  <si>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</si>
  <si>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</si>
  <si>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</si>
  <si>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</si>
  <si>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</si>
  <si>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</si>
  <si>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</si>
  <si>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</si>
  <si>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</si>
  <si>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</si>
  <si>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</si>
  <si>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</si>
  <si>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</si>
  <si>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</si>
  <si>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</si>
  <si>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</si>
  <si>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</si>
  <si>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</si>
  <si>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</si>
  <si>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</si>
  <si>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</si>
  <si>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</si>
  <si>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</si>
  <si>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</si>
  <si>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</si>
  <si>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</si>
  <si>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</si>
  <si>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</si>
  <si>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</si>
  <si>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</si>
  <si>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</si>
  <si>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</si>
  <si>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</si>
  <si>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</si>
  <si>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</si>
  <si>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</si>
  <si>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</si>
  <si>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</si>
  <si>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</si>
  <si>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</si>
  <si>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</si>
  <si>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</si>
  <si>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</si>
  <si>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</si>
  <si>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</si>
  <si>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</si>
  <si>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</si>
  <si>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</si>
  <si>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</si>
  <si>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</si>
  <si>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</si>
  <si>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</si>
  <si>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</si>
  <si>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</si>
  <si>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</si>
  <si>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</si>
  <si>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</si>
  <si>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</si>
  <si>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</si>
  <si>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</si>
  <si>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</si>
  <si>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</si>
  <si>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</si>
  <si>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</si>
  <si>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</si>
  <si>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</si>
  <si>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</si>
  <si>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</si>
  <si>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</si>
  <si>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</si>
  <si>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</si>
  <si>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</si>
  <si>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</si>
  <si>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</si>
  <si>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</si>
  <si>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</si>
  <si>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</si>
  <si>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</si>
  <si>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</si>
  <si>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</si>
  <si>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</si>
  <si>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</si>
  <si>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</si>
  <si>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</si>
  <si>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</si>
  <si>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</si>
  <si>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</si>
  <si>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</si>
  <si>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</si>
  <si>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</si>
  <si>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</si>
  <si>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</si>
  <si>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</si>
  <si>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</si>
  <si>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</si>
  <si>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</si>
  <si>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</si>
  <si>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</si>
  <si>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</si>
  <si>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</si>
  <si>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</si>
  <si>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</si>
  <si>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</si>
  <si>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</si>
  <si>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</si>
  <si>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</si>
  <si>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</si>
  <si>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</si>
  <si>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</si>
  <si>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</si>
  <si>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</si>
  <si>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</si>
  <si>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</si>
  <si>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</si>
  <si>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</si>
  <si>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</si>
  <si>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</si>
  <si>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</si>
  <si>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</si>
  <si>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</si>
  <si>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</si>
  <si>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</si>
  <si>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</si>
  <si>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</si>
  <si>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</si>
  <si>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</si>
  <si>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</si>
  <si>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</si>
  <si>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</si>
  <si>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</si>
  <si>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</si>
  <si>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</si>
  <si>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</si>
  <si>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</si>
  <si>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</si>
  <si>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</si>
  <si>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</si>
  <si>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</si>
  <si>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</si>
  <si>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</si>
  <si>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</si>
  <si>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</si>
  <si>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</si>
  <si>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</si>
  <si>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</si>
  <si>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</si>
  <si>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</si>
  <si>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</si>
  <si>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</si>
  <si>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</si>
  <si>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</si>
  <si>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</si>
  <si>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</si>
  <si>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</si>
  <si>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</si>
  <si>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</si>
  <si>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</si>
  <si>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</si>
  <si>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</si>
  <si>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</si>
  <si>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</si>
  <si>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</si>
  <si>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</si>
  <si>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</si>
  <si>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</si>
  <si>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</si>
  <si>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</si>
  <si>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</si>
  <si>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</si>
  <si>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</si>
  <si>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</si>
  <si>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</si>
  <si>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</si>
  <si>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</si>
  <si>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</si>
  <si>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</si>
  <si>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</si>
  <si>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</si>
  <si>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</si>
  <si>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</si>
  <si>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</si>
  <si>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</si>
  <si>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</si>
  <si>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</si>
  <si>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</si>
  <si>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</si>
  <si>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</si>
  <si>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</si>
  <si>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</si>
  <si>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</si>
  <si>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</si>
  <si>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</si>
  <si>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</si>
  <si>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</si>
  <si>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</si>
  <si>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</si>
  <si>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</si>
  <si>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</si>
  <si>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</si>
  <si>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</si>
  <si>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</si>
  <si>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</si>
  <si>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</si>
  <si>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</si>
  <si>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</si>
  <si>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</si>
  <si>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</si>
  <si>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</si>
  <si>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</si>
  <si>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</si>
  <si>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</si>
  <si>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</si>
  <si>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</si>
  <si>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</si>
  <si>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</si>
  <si>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</si>
  <si>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</si>
  <si>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</si>
  <si>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</si>
  <si>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</si>
  <si>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</si>
  <si>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</si>
  <si>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</si>
  <si>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</si>
  <si>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</si>
  <si>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</si>
  <si>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</si>
  <si>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</si>
  <si>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</si>
  <si>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</si>
  <si>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</si>
  <si>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</si>
  <si>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</si>
  <si>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</si>
  <si>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</si>
  <si>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</si>
  <si>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</si>
  <si>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</si>
  <si>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</si>
  <si>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</si>
  <si>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</si>
  <si>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</si>
  <si>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</si>
  <si>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</si>
  <si>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</si>
  <si>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</si>
  <si>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</si>
  <si>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</si>
  <si>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</si>
  <si>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</si>
  <si>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</si>
  <si>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</si>
  <si>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</si>
  <si>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</si>
  <si>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</si>
  <si>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</si>
  <si>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</si>
  <si>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</si>
  <si>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</si>
  <si>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</si>
  <si>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</si>
  <si>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</si>
  <si>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</si>
  <si>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</si>
  <si>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</si>
  <si>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</si>
  <si>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</si>
  <si>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</si>
  <si>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</si>
  <si>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</si>
  <si>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</si>
  <si>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</si>
  <si>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</si>
  <si>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</si>
  <si>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</si>
  <si>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</si>
  <si>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</si>
  <si>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</si>
  <si>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</si>
  <si>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</si>
  <si>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</si>
  <si>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</si>
  <si>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</si>
  <si>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</si>
  <si>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</si>
  <si>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</si>
  <si>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</si>
  <si>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</si>
  <si>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</si>
  <si>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</si>
  <si>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</si>
  <si>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</si>
  <si>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</si>
  <si>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</si>
  <si>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</si>
  <si>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</si>
  <si>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</si>
  <si>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</si>
  <si>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</si>
  <si>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</si>
  <si>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</si>
  <si>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</si>
  <si>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</si>
  <si>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</si>
  <si>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</si>
  <si>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</si>
  <si>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</si>
  <si>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</si>
  <si>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</si>
  <si>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</si>
  <si>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</si>
  <si>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</si>
  <si>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</si>
  <si>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</si>
  <si>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</si>
  <si>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</si>
  <si>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</si>
  <si>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</si>
  <si>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</si>
  <si>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</si>
  <si>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</si>
  <si>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</si>
  <si>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</si>
  <si>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</si>
  <si>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</si>
  <si>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</si>
  <si>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</si>
  <si>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</si>
  <si>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</si>
  <si>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</si>
  <si>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</si>
  <si>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</si>
  <si>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</si>
  <si>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</si>
  <si>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</si>
  <si>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</si>
  <si>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</si>
  <si>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</si>
  <si>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</si>
  <si>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</si>
  <si>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</si>
  <si>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</si>
  <si>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</si>
  <si>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</si>
  <si>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</si>
  <si>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</si>
  <si>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</si>
  <si>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</si>
  <si>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</si>
  <si>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</si>
  <si>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</si>
  <si>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</si>
  <si>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</si>
  <si>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</si>
  <si>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</si>
  <si>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</si>
  <si>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</si>
  <si>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</si>
  <si>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</si>
  <si>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</si>
  <si>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</si>
  <si>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</si>
  <si>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</si>
  <si>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</si>
  <si>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</si>
  <si>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</si>
  <si>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</si>
  <si>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</si>
  <si>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</si>
  <si>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</si>
  <si>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</si>
  <si>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</si>
  <si>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</si>
  <si>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</si>
  <si>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</si>
  <si>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</si>
  <si>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</si>
  <si>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</si>
  <si>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</si>
  <si>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</si>
  <si>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</si>
  <si>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</si>
  <si>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</si>
  <si>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</si>
  <si>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</si>
  <si>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</si>
  <si>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</si>
  <si>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</si>
  <si>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</si>
  <si>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</si>
  <si>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</si>
  <si>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</si>
  <si>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</si>
  <si>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</si>
  <si>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</si>
  <si>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</si>
  <si>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</si>
  <si>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</si>
  <si>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</si>
  <si>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</si>
  <si>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</si>
  <si>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</si>
  <si>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</si>
  <si>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</si>
  <si>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</si>
  <si>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</si>
  <si>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</si>
  <si>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</si>
  <si>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</si>
  <si>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</si>
  <si>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</si>
  <si>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</si>
  <si>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</si>
  <si>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</si>
  <si>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</si>
  <si>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</si>
  <si>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</si>
  <si>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</si>
  <si>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</si>
  <si>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</si>
  <si>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</si>
  <si>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</si>
  <si>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</si>
  <si>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</si>
  <si>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</si>
  <si>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</si>
  <si>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</si>
  <si>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</si>
  <si>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</si>
  <si>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</si>
  <si>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</si>
  <si>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</si>
  <si>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</si>
  <si>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</si>
  <si>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</si>
  <si>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</si>
  <si>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</si>
  <si>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</si>
  <si>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</si>
  <si>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</si>
  <si>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</si>
  <si>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</si>
  <si>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</si>
  <si>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</si>
  <si>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</si>
  <si>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</si>
  <si>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</si>
  <si>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</si>
  <si>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</si>
  <si>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</si>
  <si>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</si>
  <si>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</si>
  <si>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</si>
  <si>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</si>
  <si>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</si>
  <si>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</si>
  <si>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</si>
  <si>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</si>
  <si>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</si>
  <si>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</si>
  <si>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</si>
  <si>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</si>
  <si>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</si>
  <si>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</si>
  <si>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</si>
  <si>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</si>
  <si>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</si>
  <si>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</si>
  <si>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</si>
  <si>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</si>
  <si>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</si>
  <si>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</si>
  <si>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</si>
  <si>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</si>
  <si>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</si>
  <si>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</si>
  <si>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</si>
  <si>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</si>
  <si>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</si>
  <si>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</si>
  <si>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</si>
  <si>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</si>
  <si>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</si>
  <si>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</si>
  <si>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</si>
  <si>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</si>
  <si>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</si>
  <si>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</si>
  <si>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</si>
  <si>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</si>
  <si>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</si>
  <si>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</si>
  <si>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</si>
  <si>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</si>
  <si>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</si>
  <si>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</si>
  <si>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</si>
  <si>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</si>
  <si>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</si>
  <si>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</si>
  <si>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</si>
  <si>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</si>
  <si>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</si>
  <si>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</si>
  <si>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</si>
  <si>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</si>
  <si>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</si>
  <si>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</si>
  <si>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</si>
  <si>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</si>
  <si>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</si>
  <si>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</si>
  <si>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</si>
  <si>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</si>
  <si>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</si>
  <si>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</si>
  <si>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</si>
  <si>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</si>
  <si>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</si>
  <si>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</si>
  <si>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</si>
  <si>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</si>
  <si>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</si>
  <si>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</si>
  <si>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</si>
  <si>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</si>
  <si>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</si>
  <si>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</si>
  <si>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</si>
  <si>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</si>
  <si>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</si>
  <si>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</si>
  <si>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</si>
  <si>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</si>
  <si>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</si>
  <si>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</si>
  <si>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</si>
  <si>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</si>
  <si>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</si>
  <si>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</si>
  <si>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</si>
  <si>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</si>
  <si>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</si>
  <si>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</si>
  <si>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</si>
  <si>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</si>
  <si>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</si>
  <si>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</si>
  <si>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</si>
  <si>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</si>
  <si>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</si>
  <si>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</si>
  <si>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</si>
  <si>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</si>
  <si>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</si>
  <si>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</si>
  <si>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</si>
  <si>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</si>
  <si>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</si>
  <si>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</si>
  <si>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</si>
  <si>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</si>
  <si>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</si>
  <si>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</si>
  <si>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</si>
  <si>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</si>
  <si>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</si>
  <si>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</si>
  <si>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</si>
  <si>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</si>
  <si>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</si>
  <si>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</si>
  <si>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</si>
  <si>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</si>
  <si>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</si>
  <si>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</si>
  <si>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</si>
  <si>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</si>
  <si>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</si>
  <si>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</si>
  <si>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</si>
  <si>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</si>
  <si>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</si>
  <si>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</si>
  <si>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</si>
  <si>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</si>
  <si>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</si>
  <si>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</si>
  <si>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</si>
  <si>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</si>
  <si>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</si>
  <si>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</si>
  <si>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</si>
  <si>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</si>
  <si>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</si>
  <si>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</si>
  <si>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</si>
  <si>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</si>
  <si>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</si>
  <si>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</si>
  <si>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</si>
  <si>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</si>
  <si>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</si>
  <si>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</si>
  <si>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</si>
  <si>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</si>
  <si>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</si>
  <si>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</si>
  <si>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</si>
  <si>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</si>
  <si>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</si>
  <si>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</si>
  <si>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</si>
  <si>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</si>
  <si>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</si>
  <si>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</si>
  <si>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</si>
  <si>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</si>
  <si>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</si>
  <si>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</si>
  <si>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</si>
  <si>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</si>
  <si>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</si>
  <si>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</si>
  <si>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</si>
  <si>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</si>
  <si>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</si>
  <si>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</si>
  <si>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</si>
  <si>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</si>
  <si>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</si>
  <si>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</si>
  <si>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</si>
  <si>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</si>
  <si>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</si>
  <si>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</si>
  <si>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</si>
  <si>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</si>
  <si>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</si>
  <si>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</si>
  <si>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</si>
  <si>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</si>
  <si>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</si>
  <si>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</si>
  <si>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</si>
  <si>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</si>
  <si>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</si>
  <si>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</si>
  <si>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</si>
  <si>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</si>
  <si>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</si>
  <si>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</si>
  <si>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</si>
  <si>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</si>
  <si>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</si>
  <si>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</si>
  <si>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</si>
  <si>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</si>
  <si>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</si>
  <si>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</si>
  <si>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</si>
  <si>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</si>
  <si>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</si>
  <si>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</si>
  <si>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</si>
  <si>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</si>
  <si>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</si>
  <si>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</si>
  <si>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</si>
  <si>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</si>
  <si>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</si>
  <si>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</si>
  <si>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</si>
  <si>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</si>
  <si>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</si>
  <si>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</si>
  <si>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</si>
  <si>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</si>
  <si>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</si>
  <si>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</si>
  <si>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</si>
  <si>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</si>
  <si>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</si>
  <si>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</si>
  <si>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</si>
  <si>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</si>
  <si>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</si>
  <si>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</si>
  <si>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</si>
  <si>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</si>
  <si>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</si>
  <si>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</si>
  <si>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</si>
  <si>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</si>
  <si>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</si>
  <si>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</si>
  <si>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</si>
  <si>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</si>
  <si>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</si>
  <si>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</si>
  <si>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</si>
  <si>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</si>
  <si>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</si>
  <si>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</si>
  <si>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</si>
  <si>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</si>
  <si>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</si>
  <si>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</si>
  <si>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</si>
  <si>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</si>
  <si>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</si>
  <si>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</si>
  <si>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</si>
  <si>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</si>
  <si>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</si>
  <si>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</si>
  <si>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</si>
  <si>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</si>
  <si>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</si>
  <si>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</si>
  <si>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</si>
  <si>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</si>
  <si>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</si>
  <si>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</si>
  <si>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</si>
  <si>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</si>
  <si>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</si>
  <si>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</si>
  <si>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</si>
  <si>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</si>
  <si>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</si>
  <si>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</si>
  <si>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</si>
  <si>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</si>
  <si>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</si>
  <si>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</si>
  <si>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</si>
  <si>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</si>
  <si>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</si>
  <si>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</si>
  <si>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</si>
  <si>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</si>
  <si>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</si>
  <si>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</si>
  <si>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</si>
  <si>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</si>
  <si>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</si>
  <si>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</si>
  <si>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</si>
  <si>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</si>
  <si>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</si>
  <si>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</si>
  <si>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</si>
  <si>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</si>
  <si>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</si>
  <si>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</si>
  <si>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</si>
  <si>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</si>
  <si>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</si>
  <si>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</si>
  <si>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</si>
  <si>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</si>
  <si>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</si>
  <si>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</si>
  <si>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</si>
  <si>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</si>
  <si>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</si>
  <si>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</si>
  <si>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</si>
  <si>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</si>
  <si>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</si>
  <si>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</si>
  <si>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</si>
  <si>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</si>
  <si>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</si>
  <si>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</si>
  <si>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</si>
  <si>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</si>
  <si>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</si>
  <si>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</si>
  <si>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</si>
  <si>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</si>
  <si>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</si>
  <si>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</si>
  <si>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</si>
  <si>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</si>
  <si>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</si>
  <si>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</si>
  <si>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</si>
  <si>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</si>
  <si>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</si>
  <si>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</si>
  <si>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</si>
  <si>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</si>
  <si>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</si>
  <si>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</si>
  <si>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</si>
  <si>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</si>
  <si>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</si>
  <si>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</si>
  <si>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</si>
  <si>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</si>
  <si>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</si>
  <si>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</si>
  <si>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</si>
  <si>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</si>
  <si>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</si>
  <si>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</si>
  <si>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</si>
  <si>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</si>
  <si>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</si>
  <si>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</si>
  <si>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</si>
  <si>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</si>
  <si>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</si>
  <si>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</si>
  <si>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</si>
  <si>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</si>
  <si>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</si>
  <si>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</si>
  <si>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</si>
  <si>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</si>
  <si>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</si>
  <si>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</si>
  <si>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</si>
  <si>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</si>
  <si>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</si>
  <si>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</si>
  <si>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</si>
  <si>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</si>
  <si>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</si>
  <si>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</si>
  <si>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</si>
  <si>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</si>
  <si>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</si>
  <si>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</si>
  <si>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</si>
  <si>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</si>
  <si>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</si>
  <si>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</si>
  <si>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</si>
  <si>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</si>
  <si>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</si>
  <si>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</si>
  <si>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</si>
  <si>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</si>
  <si>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</si>
  <si>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</si>
  <si>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</si>
  <si>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</si>
  <si>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</si>
  <si>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</si>
  <si>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</si>
  <si>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</si>
  <si>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</si>
  <si>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</si>
  <si>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</si>
  <si>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</si>
  <si>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</si>
  <si>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</si>
  <si>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</si>
  <si>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</si>
  <si>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</si>
  <si>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</si>
  <si>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</si>
  <si>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</si>
  <si>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</si>
  <si>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</si>
  <si>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</si>
  <si>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</si>
  <si>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</si>
  <si>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</si>
  <si>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</si>
  <si>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</si>
  <si>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</si>
  <si>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</si>
  <si>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</si>
  <si>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</si>
  <si>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</si>
  <si>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</si>
  <si>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</si>
  <si>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</si>
  <si>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</si>
  <si>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</si>
  <si>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</si>
  <si>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</si>
  <si>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</si>
  <si>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</si>
  <si>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</si>
  <si>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</si>
  <si>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</si>
  <si>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</si>
  <si>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</si>
  <si>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</si>
  <si>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</si>
  <si>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</si>
  <si>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</si>
  <si>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</si>
  <si>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</si>
  <si>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</si>
  <si>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</si>
  <si>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</si>
  <si>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</si>
  <si>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</si>
  <si>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</si>
  <si>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</si>
  <si>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</si>
  <si>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</si>
  <si>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</si>
  <si>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</si>
  <si>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</si>
  <si>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</si>
  <si>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</si>
  <si>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</si>
  <si>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</si>
  <si>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</si>
  <si>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</si>
  <si>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</si>
  <si>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</si>
  <si>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</si>
  <si>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</si>
  <si>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</si>
  <si>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</si>
  <si>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</si>
  <si>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</si>
  <si>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</si>
  <si>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</si>
  <si>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</si>
  <si>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</si>
  <si>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</si>
  <si>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</si>
  <si>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</si>
  <si>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</si>
  <si>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</si>
  <si>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</si>
  <si>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</si>
  <si>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</si>
  <si>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</si>
  <si>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</si>
  <si>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</si>
  <si>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</si>
  <si>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</si>
  <si>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</si>
  <si>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</si>
  <si>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</si>
  <si>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</si>
  <si>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</si>
  <si>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</si>
  <si>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</si>
  <si>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</si>
  <si>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</si>
  <si>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</si>
  <si>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</si>
  <si>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</si>
  <si>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</si>
  <si>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</si>
  <si>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</si>
  <si>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</si>
  <si>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</si>
  <si>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</si>
  <si>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</si>
  <si>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</si>
  <si>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</si>
  <si>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</si>
  <si>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</si>
  <si>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</si>
  <si>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</si>
  <si>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</si>
  <si>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</si>
  <si>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</si>
  <si>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</si>
  <si>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</si>
  <si>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</si>
  <si>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</si>
  <si>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</si>
  <si>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</si>
  <si>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</si>
  <si>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</si>
  <si>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</si>
  <si>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</si>
  <si>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</si>
  <si>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</si>
  <si>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</si>
  <si>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</si>
  <si>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</si>
  <si>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</si>
  <si>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</si>
  <si>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</si>
  <si>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</si>
  <si>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</si>
  <si>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</si>
  <si>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</si>
  <si>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</si>
  <si>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</si>
  <si>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</si>
  <si>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</si>
  <si>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</si>
  <si>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</si>
  <si>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</si>
  <si>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</si>
  <si>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</si>
  <si>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</si>
  <si>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</si>
  <si>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</si>
  <si>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</si>
  <si>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</si>
  <si>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</si>
  <si>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</si>
  <si>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</si>
  <si>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</si>
  <si>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</si>
  <si>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</si>
  <si>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</si>
  <si>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</si>
  <si>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</si>
  <si>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</si>
  <si>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</si>
  <si>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</si>
  <si>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</si>
  <si>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</si>
  <si>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</si>
  <si>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</si>
  <si>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</si>
  <si>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</si>
  <si>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</si>
  <si>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</si>
  <si>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</si>
  <si>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</si>
  <si>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</si>
  <si>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</si>
  <si>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</si>
  <si>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</si>
  <si>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</si>
  <si>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</si>
  <si>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</si>
  <si>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</si>
  <si>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</si>
  <si>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</si>
  <si>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</si>
  <si>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</si>
  <si>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</si>
  <si>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</si>
  <si>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</si>
  <si>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</si>
  <si>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</si>
  <si>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</si>
  <si>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</si>
  <si>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</si>
  <si>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</si>
  <si>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</si>
  <si>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</si>
  <si>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</si>
  <si>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</si>
  <si>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</si>
  <si>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</si>
  <si>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</si>
  <si>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</si>
  <si>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</si>
  <si>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</si>
  <si>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</si>
  <si>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</si>
  <si>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</si>
  <si>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</si>
  <si>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</si>
  <si>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</si>
  <si>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</si>
  <si>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</si>
  <si>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</si>
  <si>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</si>
  <si>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</si>
  <si>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</si>
  <si>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</si>
  <si>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</si>
  <si>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</si>
  <si>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</si>
  <si>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</si>
  <si>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</si>
  <si>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</si>
  <si>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</si>
  <si>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</si>
  <si>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</si>
  <si>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</si>
  <si>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</si>
  <si>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</si>
  <si>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</si>
  <si>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</si>
  <si>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</si>
  <si>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</si>
  <si>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</si>
  <si>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</si>
  <si>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</si>
  <si>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</si>
  <si>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</si>
  <si>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</si>
  <si>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</si>
  <si>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</si>
  <si>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</si>
  <si>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</si>
  <si>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</si>
  <si>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</si>
  <si>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</si>
  <si>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</si>
  <si>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</si>
  <si>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</si>
  <si>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</si>
  <si>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</si>
  <si>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</si>
  <si>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</si>
  <si>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</si>
  <si>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</si>
  <si>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</si>
  <si>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</si>
  <si>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</si>
  <si>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</si>
  <si>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</si>
  <si>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</si>
  <si>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</si>
  <si>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</si>
  <si>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</si>
  <si>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</si>
  <si>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</si>
  <si>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</si>
  <si>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</si>
  <si>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</si>
  <si>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</si>
  <si>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</si>
  <si>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</si>
  <si>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</si>
  <si>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</si>
  <si>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</si>
  <si>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</si>
  <si>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</si>
  <si>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</si>
  <si>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</si>
  <si>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</si>
  <si>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</si>
  <si>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</si>
  <si>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</si>
  <si>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</si>
  <si>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</si>
  <si>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</si>
  <si>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</si>
  <si>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</si>
  <si>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</si>
  <si>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</si>
  <si>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</si>
  <si>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</si>
  <si>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</si>
  <si>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</si>
  <si>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</si>
  <si>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</si>
  <si>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</si>
  <si>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</si>
  <si>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</si>
  <si>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</si>
  <si>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</si>
  <si>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</si>
  <si>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</si>
  <si>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</si>
  <si>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</si>
  <si>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</si>
  <si>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</si>
  <si>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</si>
  <si>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</si>
  <si>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</si>
  <si>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</si>
  <si>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</si>
  <si>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</si>
  <si>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</si>
  <si>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</si>
  <si>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</si>
  <si>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</si>
  <si>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</si>
  <si>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</si>
  <si>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</si>
  <si>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</si>
  <si>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</si>
  <si>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</si>
  <si>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</si>
  <si>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</si>
  <si>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</si>
  <si>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</si>
  <si>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</si>
  <si>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</si>
  <si>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</si>
  <si>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</si>
  <si>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</si>
  <si>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</si>
  <si>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</si>
  <si>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</si>
  <si>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</si>
  <si>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</si>
  <si>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</si>
  <si>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</si>
  <si>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</si>
  <si>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</si>
  <si>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</si>
  <si>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</si>
  <si>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</si>
  <si>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</si>
  <si>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</si>
  <si>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</si>
  <si>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</si>
  <si>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</si>
  <si>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</si>
  <si>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</si>
  <si>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</si>
  <si>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</si>
  <si>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</si>
  <si>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</si>
  <si>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</si>
  <si>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</si>
  <si>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</si>
  <si>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</si>
  <si>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</si>
  <si>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</si>
  <si>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</si>
  <si>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</si>
  <si>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</si>
  <si>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</si>
  <si>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</si>
  <si>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</si>
  <si>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</si>
  <si>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</si>
  <si>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</si>
  <si>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</si>
  <si>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</si>
  <si>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</si>
  <si>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</si>
  <si>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</si>
  <si>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</si>
  <si>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</si>
  <si>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</si>
  <si>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</si>
  <si>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</si>
  <si>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</si>
  <si>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</si>
  <si>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</si>
  <si>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</si>
  <si>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</si>
  <si>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</si>
  <si>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</si>
  <si>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</si>
  <si>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</si>
  <si>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</si>
  <si>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</si>
  <si>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</si>
  <si>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</si>
  <si>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</si>
  <si>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</si>
  <si>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</si>
  <si>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</si>
  <si>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</si>
  <si>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</si>
  <si>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</si>
  <si>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</si>
  <si>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</si>
  <si>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</si>
  <si>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</si>
  <si>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</si>
  <si>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</si>
  <si>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</si>
  <si>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</si>
  <si>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</si>
  <si>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</si>
  <si>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</si>
  <si>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</si>
  <si>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</si>
  <si>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</si>
  <si>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</si>
  <si>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</si>
  <si>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</si>
  <si>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</si>
  <si>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</si>
  <si>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</si>
  <si>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</si>
  <si>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</si>
  <si>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</si>
  <si>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</si>
  <si>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</si>
  <si>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</si>
  <si>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</si>
  <si>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</si>
  <si>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</si>
  <si>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</si>
  <si>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</si>
  <si>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</si>
  <si>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</si>
  <si>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</si>
  <si>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</si>
  <si>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</si>
  <si>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</si>
  <si>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</si>
  <si>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</si>
  <si>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</si>
  <si>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</si>
  <si>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</si>
  <si>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</si>
  <si>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</si>
  <si>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</si>
  <si>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</si>
  <si>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</si>
  <si>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</si>
  <si>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</si>
  <si>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</si>
  <si>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</si>
  <si>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</si>
  <si>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</si>
  <si>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</si>
  <si>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</si>
  <si>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</si>
  <si>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</si>
  <si>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</si>
  <si>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</si>
  <si>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</si>
  <si>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</si>
  <si>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</si>
  <si>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</si>
  <si>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</si>
  <si>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</si>
  <si>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</si>
  <si>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</si>
  <si>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</si>
  <si>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</si>
  <si>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</si>
  <si>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</si>
  <si>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</si>
  <si>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</si>
  <si>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</si>
  <si>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</si>
  <si>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</si>
  <si>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</si>
  <si>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</si>
  <si>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</si>
  <si>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</si>
  <si>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</si>
  <si>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</si>
  <si>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</si>
  <si>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</si>
  <si>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</si>
  <si>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</si>
  <si>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</si>
  <si>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</si>
  <si>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</si>
  <si>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</si>
  <si>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</si>
  <si>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</si>
  <si>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</si>
  <si>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</si>
  <si>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</si>
  <si>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</si>
  <si>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</si>
  <si>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</si>
  <si>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</si>
  <si>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</si>
  <si>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</si>
  <si>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</si>
  <si>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</si>
  <si>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</si>
  <si>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</si>
  <si>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</si>
  <si>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</si>
  <si>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</si>
  <si>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</si>
  <si>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</si>
  <si>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</si>
  <si>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</si>
  <si>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</si>
  <si>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</si>
  <si>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</si>
  <si>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</si>
  <si>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</si>
  <si>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</si>
  <si>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</si>
  <si>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</si>
  <si>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</si>
  <si>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</si>
  <si>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</si>
  <si>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</si>
  <si>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</si>
  <si>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</si>
  <si>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</si>
  <si>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</si>
  <si>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</si>
  <si>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</si>
  <si>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</si>
  <si>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</si>
  <si>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</si>
  <si>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</si>
  <si>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</si>
  <si>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</si>
  <si>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</si>
  <si>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</si>
  <si>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</si>
  <si>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</si>
  <si>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</si>
  <si>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</si>
  <si>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</si>
  <si>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</si>
  <si>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</si>
  <si>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</si>
  <si>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</si>
  <si>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</si>
  <si>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</si>
  <si>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</si>
  <si>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</si>
  <si>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</si>
  <si>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</si>
  <si>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</si>
  <si>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</si>
  <si>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</si>
  <si>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</si>
  <si>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</si>
  <si>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</si>
  <si>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</si>
  <si>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</si>
  <si>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</si>
  <si>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</si>
  <si>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</si>
  <si>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</si>
  <si>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</si>
  <si>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</si>
  <si>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</si>
  <si>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</si>
  <si>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</si>
  <si>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</si>
  <si>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</si>
  <si>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</si>
  <si>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</si>
  <si>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</si>
  <si>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</si>
  <si>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</si>
  <si>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</si>
  <si>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</si>
  <si>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</si>
  <si>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</si>
  <si>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</si>
  <si>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</si>
  <si>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</si>
  <si>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</si>
  <si>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</si>
  <si>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</si>
  <si>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</si>
  <si>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</si>
  <si>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</si>
  <si>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</si>
  <si>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</si>
  <si>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</si>
  <si>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</si>
  <si>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</si>
  <si>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</si>
  <si>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</si>
  <si>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</si>
  <si>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</si>
  <si>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</si>
  <si>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</si>
  <si>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</si>
  <si>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</si>
  <si>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</si>
  <si>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</si>
  <si>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</si>
  <si>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</si>
  <si>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</si>
  <si>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</si>
  <si>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</si>
  <si>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</si>
  <si>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</si>
  <si>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</si>
  <si>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</si>
  <si>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</si>
  <si>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</si>
  <si>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</si>
  <si>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</si>
  <si>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</si>
  <si>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</si>
  <si>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</si>
  <si>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</si>
  <si>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</si>
  <si>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</si>
  <si>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</si>
  <si>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</si>
  <si>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</si>
  <si>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</si>
  <si>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</si>
  <si>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</si>
  <si>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</si>
  <si>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</si>
  <si>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</si>
  <si>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</si>
  <si>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</si>
  <si>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</si>
  <si>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</si>
  <si>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</si>
  <si>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</si>
  <si>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</si>
  <si>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</si>
  <si>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</si>
  <si>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</si>
  <si>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</si>
  <si>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</si>
  <si>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</si>
  <si>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</si>
  <si>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</si>
  <si>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</si>
  <si>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</si>
  <si>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</si>
  <si>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</si>
  <si>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</si>
  <si>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</si>
  <si>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</si>
  <si>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</si>
  <si>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</si>
  <si>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</si>
  <si>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</si>
  <si>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</si>
  <si>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</si>
  <si>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</si>
  <si>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</si>
  <si>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</si>
  <si>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</si>
  <si>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</si>
  <si>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</si>
  <si>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</si>
  <si>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</si>
  <si>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</si>
  <si>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</si>
  <si>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</si>
  <si>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</si>
  <si>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</si>
  <si>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</si>
  <si>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</si>
  <si>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</si>
  <si>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</si>
  <si>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</si>
  <si>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</si>
  <si>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</si>
  <si>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</si>
  <si>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</si>
  <si>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</si>
  <si>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</si>
  <si>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</si>
  <si>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</si>
  <si>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</si>
  <si>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</si>
  <si>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</si>
  <si>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</si>
  <si>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</si>
  <si>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</si>
  <si>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</si>
  <si>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</si>
  <si>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</si>
  <si>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</si>
  <si>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</si>
  <si>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</si>
  <si>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</si>
  <si>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</si>
  <si>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</si>
  <si>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</si>
  <si>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</si>
  <si>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</si>
  <si>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</si>
  <si>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</si>
  <si>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</si>
  <si>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</si>
  <si>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</si>
  <si>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</si>
  <si>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</si>
  <si>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</si>
  <si>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</si>
  <si>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</si>
  <si>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</si>
  <si>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</si>
  <si>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</si>
  <si>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</si>
  <si>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</si>
  <si>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</si>
  <si>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</si>
  <si>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</si>
  <si>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</si>
  <si>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</si>
  <si>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</si>
  <si>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</si>
  <si>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</si>
  <si>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</si>
  <si>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</si>
  <si>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</si>
  <si>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</si>
  <si>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</si>
  <si>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</si>
  <si>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</si>
  <si>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</si>
  <si>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</si>
  <si>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</si>
  <si>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</si>
  <si>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</si>
  <si>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</si>
  <si>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</si>
  <si>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</si>
  <si>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</si>
  <si>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</si>
  <si>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</si>
  <si>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</si>
  <si>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</si>
  <si>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</si>
  <si>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</si>
  <si>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</si>
  <si>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</si>
  <si>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</si>
  <si>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</si>
  <si>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</si>
  <si>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</si>
  <si>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</si>
  <si>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</si>
  <si>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</si>
  <si>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</si>
  <si>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</si>
  <si>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</si>
  <si>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</si>
  <si>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</si>
  <si>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</si>
  <si>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</si>
  <si>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</si>
  <si>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</si>
  <si>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</si>
  <si>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</si>
  <si>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</si>
  <si>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</si>
  <si>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</si>
  <si>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</si>
  <si>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</si>
  <si>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</si>
  <si>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</si>
  <si>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</si>
  <si>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</si>
  <si>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</si>
  <si>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</si>
  <si>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</si>
  <si>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</si>
  <si>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</si>
  <si>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</si>
  <si>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</si>
  <si>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</si>
  <si>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</si>
  <si>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</si>
  <si>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</si>
  <si>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</si>
  <si>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</si>
  <si>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</si>
  <si>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</si>
  <si>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</si>
  <si>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</si>
  <si>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</si>
  <si>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</si>
  <si>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</si>
  <si>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</si>
  <si>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</si>
  <si>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</si>
  <si>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</si>
  <si>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</si>
  <si>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</si>
  <si>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</si>
  <si>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</si>
  <si>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</si>
  <si>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</si>
  <si>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</si>
  <si>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</si>
  <si>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</si>
  <si>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</si>
  <si>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</si>
  <si>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</si>
  <si>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</si>
  <si>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</si>
  <si>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</si>
  <si>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</si>
  <si>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</si>
  <si>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</si>
  <si>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</si>
  <si>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</si>
  <si>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</si>
  <si>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</si>
  <si>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</si>
  <si>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</si>
  <si>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</si>
  <si>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</si>
  <si>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</si>
  <si>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</si>
  <si>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</si>
  <si>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</si>
  <si>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</si>
  <si>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</si>
  <si>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</si>
  <si>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</si>
  <si>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</si>
  <si>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</si>
  <si>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</si>
  <si>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</si>
  <si>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</si>
  <si>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</si>
  <si>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</si>
  <si>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</si>
  <si>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</si>
  <si>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</si>
  <si>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</si>
  <si>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</si>
  <si>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</si>
  <si>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</si>
  <si>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</si>
  <si>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</si>
  <si>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</si>
  <si>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</si>
  <si>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</si>
  <si>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</si>
  <si>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</si>
  <si>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</si>
  <si>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</si>
  <si>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</si>
  <si>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</si>
  <si>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</si>
  <si>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</si>
  <si>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</si>
  <si>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</si>
  <si>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</si>
  <si>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</si>
  <si>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</si>
  <si>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</si>
  <si>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</si>
  <si>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</si>
  <si>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</si>
  <si>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</si>
  <si>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</si>
  <si>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</si>
  <si>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</si>
  <si>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</si>
  <si>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</si>
  <si>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</si>
  <si>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</si>
  <si>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</si>
  <si>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</si>
  <si>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</si>
  <si>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</si>
  <si>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</si>
  <si>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</si>
  <si>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</si>
  <si>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</si>
  <si>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</si>
  <si>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</si>
  <si>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</si>
  <si>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</si>
  <si>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</si>
  <si>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</si>
  <si>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</si>
  <si>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</si>
  <si>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</si>
  <si>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</si>
  <si>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</si>
  <si>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</si>
  <si>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</si>
  <si>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</si>
  <si>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</si>
  <si>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</si>
  <si>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</si>
  <si>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</si>
  <si>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</si>
  <si>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</si>
  <si>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</si>
  <si>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</si>
  <si>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</si>
  <si>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</si>
  <si>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</si>
  <si>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</si>
  <si>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</si>
  <si>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</si>
  <si>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</si>
  <si>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</si>
  <si>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</si>
  <si>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</si>
  <si>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</si>
  <si>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</si>
  <si>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</si>
  <si>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</si>
  <si>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</si>
  <si>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</si>
  <si>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</si>
  <si>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</si>
  <si>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</si>
  <si>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</si>
  <si>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</si>
  <si>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</si>
  <si>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</si>
  <si>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</si>
  <si>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</si>
  <si>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</si>
  <si>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</si>
  <si>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</si>
  <si>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</si>
  <si>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</si>
  <si>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</si>
  <si>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</si>
  <si>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</si>
  <si>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</si>
  <si>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</si>
  <si>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</si>
  <si>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</si>
  <si>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</si>
  <si>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</si>
  <si>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</si>
  <si>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</si>
  <si>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</si>
  <si>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</si>
  <si>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</si>
  <si>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</si>
  <si>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</si>
  <si>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</si>
  <si>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</si>
  <si>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</si>
  <si>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</si>
  <si>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</si>
  <si>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</si>
  <si>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</si>
  <si>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</si>
  <si>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</si>
  <si>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</si>
  <si>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</si>
  <si>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</si>
  <si>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</si>
  <si>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</si>
  <si>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</si>
  <si>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</si>
  <si>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</si>
  <si>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</si>
  <si>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</si>
  <si>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</si>
  <si>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</si>
  <si>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</si>
  <si>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</si>
  <si>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</si>
  <si>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</si>
  <si>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</si>
  <si>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</si>
  <si>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</si>
  <si>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</si>
  <si>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</si>
  <si>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</si>
  <si>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</si>
  <si>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</si>
  <si>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</si>
  <si>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</si>
  <si>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</si>
  <si>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</si>
  <si>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</si>
  <si>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</si>
  <si>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</si>
  <si>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</si>
  <si>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</si>
  <si>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</si>
  <si>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</si>
  <si>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</si>
  <si>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</si>
  <si>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</si>
  <si>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</si>
  <si>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</si>
  <si>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</si>
  <si>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</si>
  <si>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</si>
  <si>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</si>
  <si>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</si>
  <si>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</si>
  <si>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</si>
  <si>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</si>
  <si>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</si>
  <si>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</si>
  <si>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</si>
  <si>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</si>
  <si>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</si>
  <si>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</si>
  <si>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</si>
  <si>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</si>
  <si>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</si>
  <si>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</si>
  <si>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</si>
  <si>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</si>
  <si>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</si>
  <si>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</si>
  <si>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</si>
  <si>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</si>
  <si>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</si>
  <si>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</si>
  <si>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</si>
  <si>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</si>
  <si>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</si>
  <si>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</si>
  <si>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</si>
  <si>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</si>
  <si>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</si>
  <si>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</si>
  <si>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</si>
  <si>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</si>
  <si>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</si>
  <si>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</si>
  <si>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</si>
  <si>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</si>
  <si>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</si>
  <si>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</si>
  <si>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</si>
  <si>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</si>
  <si>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</si>
  <si>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</si>
  <si>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</si>
  <si>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</si>
  <si>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</si>
  <si>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</si>
  <si>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</si>
  <si>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</si>
  <si>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</si>
  <si>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</si>
  <si>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</si>
  <si>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</si>
  <si>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</si>
  <si>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</si>
  <si>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</si>
  <si>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</si>
  <si>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</si>
  <si>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</si>
  <si>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</si>
  <si>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</si>
  <si>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</si>
  <si>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</si>
  <si>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</si>
  <si>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</si>
  <si>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</si>
  <si>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</si>
  <si>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</si>
  <si>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</si>
  <si>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</si>
  <si>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</si>
  <si>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</si>
  <si>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</si>
  <si>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</si>
  <si>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</si>
  <si>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</si>
  <si>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</si>
  <si>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</si>
  <si>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</si>
  <si>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</si>
  <si>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</si>
  <si>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</si>
  <si>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</si>
  <si>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</si>
  <si>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</si>
  <si>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</si>
  <si>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</si>
  <si>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</si>
  <si>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</si>
  <si>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</si>
  <si>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</si>
  <si>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</si>
  <si>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</si>
  <si>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</si>
  <si>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</si>
  <si>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</si>
  <si>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</si>
  <si>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</si>
  <si>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</si>
  <si>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</si>
  <si>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</si>
  <si>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</si>
  <si>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</si>
  <si>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</si>
  <si>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</si>
  <si>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</si>
  <si>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</si>
  <si>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</si>
  <si>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</si>
  <si>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</si>
  <si>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</si>
  <si>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</si>
  <si>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</si>
  <si>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</si>
  <si>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</si>
  <si>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</si>
  <si>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</si>
  <si>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</si>
  <si>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</si>
  <si>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</si>
  <si>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</si>
  <si>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</si>
  <si>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</si>
  <si>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</si>
  <si>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</si>
  <si>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</si>
  <si>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</si>
  <si>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</si>
  <si>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</si>
  <si>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</si>
  <si>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</si>
  <si>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</si>
  <si>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</si>
  <si>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</si>
  <si>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</si>
  <si>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</si>
  <si>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</si>
  <si>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</si>
  <si>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</si>
  <si>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</si>
  <si>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</si>
  <si>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</si>
  <si>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</si>
  <si>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</si>
  <si>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</si>
  <si>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</si>
  <si>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</si>
  <si>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</si>
  <si>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</si>
  <si>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</si>
  <si>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</si>
  <si>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</si>
  <si>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</si>
  <si>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</si>
  <si>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</si>
  <si>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</si>
  <si>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</si>
  <si>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</si>
  <si>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</si>
  <si>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</si>
  <si>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</si>
  <si>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</si>
  <si>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</si>
  <si>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</si>
  <si>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</si>
  <si>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</si>
  <si>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</si>
  <si>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</si>
  <si>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</si>
  <si>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</si>
  <si>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</si>
  <si>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</si>
  <si>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</si>
  <si>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</si>
  <si>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</si>
  <si>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</si>
  <si>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</si>
  <si>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</si>
  <si>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</si>
  <si>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</si>
  <si>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</si>
  <si>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</si>
  <si>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</si>
  <si>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</si>
  <si>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</si>
  <si>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</si>
  <si>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</si>
  <si>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</si>
  <si>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</si>
  <si>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</si>
  <si>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</si>
  <si>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</si>
  <si>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</si>
  <si>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</si>
  <si>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</si>
  <si>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</si>
  <si>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</si>
  <si>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</si>
  <si>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</si>
  <si>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</si>
  <si>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</si>
  <si>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</si>
  <si>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</si>
  <si>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</si>
  <si>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</si>
  <si>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</si>
  <si>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</si>
  <si>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</si>
  <si>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</si>
  <si>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</si>
  <si>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</si>
  <si>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</si>
  <si>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</si>
  <si>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</si>
  <si>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</si>
  <si>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</si>
  <si>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</si>
  <si>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</si>
  <si>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</si>
  <si>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</si>
  <si>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</si>
  <si>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</si>
  <si>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</si>
  <si>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</si>
  <si>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</si>
  <si>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</si>
  <si>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</si>
  <si>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</si>
  <si>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</si>
  <si>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</si>
  <si>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</si>
  <si>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</si>
  <si>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</si>
  <si>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</si>
  <si>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</si>
  <si>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</si>
  <si>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</si>
  <si>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</si>
  <si>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</si>
  <si>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</si>
  <si>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</si>
  <si>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</si>
  <si>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</si>
  <si>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</si>
  <si>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</si>
  <si>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</si>
  <si>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</si>
  <si>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</si>
  <si>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</si>
  <si>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</si>
  <si>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</si>
  <si>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</si>
  <si>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</si>
  <si>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</si>
  <si>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</si>
  <si>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</si>
  <si>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</si>
  <si>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</si>
  <si>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</si>
  <si>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</si>
  <si>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</si>
  <si>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</si>
  <si>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</si>
  <si>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</si>
  <si>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</si>
  <si>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</si>
  <si>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</si>
  <si>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</si>
  <si>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</si>
  <si>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</si>
  <si>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</si>
  <si>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</si>
  <si>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</si>
  <si>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</si>
  <si>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</si>
  <si>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</si>
  <si>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</si>
  <si>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</si>
  <si>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</si>
  <si>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</si>
  <si>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</si>
  <si>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</si>
  <si>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</si>
  <si>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</si>
  <si>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</si>
  <si>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</si>
  <si>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</si>
  <si>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</si>
  <si>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</si>
  <si>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</si>
  <si>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</si>
  <si>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</si>
  <si>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</si>
  <si>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</si>
  <si>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</si>
  <si>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</si>
  <si>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</si>
  <si>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</si>
  <si>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</si>
  <si>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</si>
  <si>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</si>
  <si>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</si>
  <si>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</si>
  <si>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</si>
  <si>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</si>
  <si>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</si>
  <si>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</si>
  <si>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</si>
  <si>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</si>
  <si>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</si>
  <si>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</si>
  <si>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</si>
  <si>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</si>
  <si>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</si>
  <si>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</si>
  <si>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</si>
  <si>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</si>
  <si>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</si>
  <si>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</si>
  <si>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</si>
  <si>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</si>
  <si>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</si>
  <si>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</si>
  <si>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</si>
  <si>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</si>
  <si>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</si>
  <si>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</si>
  <si>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</si>
  <si>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</si>
  <si>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</si>
  <si>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</si>
  <si>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</si>
  <si>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</si>
  <si>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</si>
  <si>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</si>
  <si>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</si>
  <si>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</si>
  <si>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</si>
  <si>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</si>
  <si>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</si>
  <si>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</si>
  <si>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</si>
  <si>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</si>
  <si>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</si>
  <si>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</si>
  <si>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</si>
  <si>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</si>
  <si>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</si>
  <si>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</si>
  <si>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</si>
  <si>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</si>
  <si>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</si>
  <si>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</si>
  <si>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</si>
  <si>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</si>
  <si>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</si>
  <si>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</si>
  <si>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</si>
  <si>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</si>
  <si>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</si>
  <si>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</si>
  <si>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</si>
  <si>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</si>
  <si>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</si>
  <si>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</si>
  <si>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</si>
  <si>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</si>
  <si>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</si>
  <si>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</si>
  <si>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</si>
  <si>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</si>
  <si>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</si>
  <si>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</si>
  <si>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</si>
  <si>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</si>
  <si>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</si>
  <si>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</si>
  <si>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</si>
  <si>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</si>
  <si>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</si>
  <si>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</si>
  <si>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</si>
  <si>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</si>
  <si>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</si>
  <si>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</si>
  <si>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</si>
  <si>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</si>
  <si>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</si>
  <si>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</si>
  <si>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</si>
  <si>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</si>
  <si>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</si>
  <si>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</si>
  <si>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</si>
  <si>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</si>
  <si>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</si>
  <si>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</si>
  <si>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</si>
  <si>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</si>
  <si>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</si>
  <si>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</si>
  <si>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</si>
  <si>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</si>
  <si>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</si>
  <si>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</si>
  <si>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</si>
  <si>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</si>
  <si>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</si>
  <si>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</si>
  <si>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</si>
  <si>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</si>
  <si>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</si>
  <si>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</si>
  <si>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</si>
  <si>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</si>
  <si>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</si>
  <si>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</si>
  <si>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</si>
  <si>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</si>
  <si>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</si>
  <si>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</si>
  <si>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</si>
  <si>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</si>
  <si>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</si>
  <si>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</si>
  <si>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</si>
  <si>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</si>
  <si>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</si>
  <si>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</si>
  <si>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</si>
  <si>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</si>
  <si>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</si>
  <si>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</si>
  <si>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</si>
  <si>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</si>
  <si>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</si>
  <si>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</si>
  <si>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</si>
  <si>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</si>
  <si>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</si>
  <si>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</si>
  <si>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</si>
  <si>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</si>
  <si>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</si>
  <si>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</si>
  <si>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</si>
  <si>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</si>
  <si>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</si>
  <si>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</si>
  <si>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</si>
  <si>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</si>
  <si>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</si>
  <si>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</si>
  <si>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</si>
  <si>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</si>
  <si>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</si>
  <si>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</si>
  <si>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</si>
  <si>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</si>
  <si>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</si>
  <si>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</si>
  <si>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</si>
  <si>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</si>
  <si>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</si>
  <si>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</si>
  <si>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</si>
  <si>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</si>
  <si>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</si>
  <si>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</si>
  <si>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</si>
  <si>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</si>
  <si>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</si>
  <si>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</si>
  <si>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</si>
  <si>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</si>
  <si>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</si>
  <si>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</si>
  <si>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</si>
  <si>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</si>
  <si>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</si>
  <si>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</si>
  <si>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</si>
  <si>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</si>
  <si>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</si>
  <si>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</si>
  <si>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</si>
  <si>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</si>
  <si>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</si>
  <si>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</si>
  <si>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</si>
  <si>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</si>
  <si>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</si>
  <si>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</si>
  <si>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</si>
  <si>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</si>
  <si>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</si>
  <si>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</si>
  <si>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</si>
  <si>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</si>
  <si>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</si>
  <si>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</si>
  <si>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</si>
  <si>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</si>
  <si>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</si>
  <si>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</si>
  <si>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</si>
  <si>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</si>
  <si>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</si>
  <si>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</si>
  <si>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</si>
  <si>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</si>
  <si>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</si>
  <si>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</si>
  <si>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</si>
  <si>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</si>
  <si>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</si>
  <si>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</si>
  <si>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</si>
  <si>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</si>
  <si>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</si>
  <si>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</si>
  <si>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</si>
  <si>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</si>
  <si>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</si>
  <si>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</si>
  <si>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</si>
  <si>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</si>
  <si>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</si>
  <si>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</si>
  <si>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</si>
  <si>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</si>
  <si>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</si>
  <si>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</si>
  <si>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</si>
  <si>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</si>
  <si>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</si>
  <si>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</si>
  <si>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</si>
  <si>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</si>
  <si>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</si>
  <si>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</si>
  <si>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</si>
  <si>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</si>
  <si>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</si>
  <si>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</si>
  <si>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</si>
  <si>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</si>
  <si>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</si>
  <si>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</si>
  <si>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</si>
  <si>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</si>
  <si>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</si>
  <si>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</si>
  <si>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</si>
  <si>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</si>
  <si>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</si>
  <si>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</si>
  <si>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</si>
  <si>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</si>
  <si>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</si>
  <si>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</si>
  <si>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</si>
  <si>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</si>
  <si>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</si>
  <si>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</si>
  <si>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</si>
  <si>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</si>
  <si>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</si>
  <si>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</si>
  <si>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</si>
  <si>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</si>
  <si>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</si>
  <si>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</si>
  <si>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</si>
  <si>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</si>
  <si>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</si>
  <si>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</si>
  <si>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</si>
  <si>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</si>
  <si>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</si>
  <si>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</si>
  <si>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</si>
  <si>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</si>
  <si>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</si>
  <si>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</si>
  <si>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</si>
  <si>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</si>
  <si>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</si>
  <si>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</si>
  <si>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</si>
  <si>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</si>
  <si>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</si>
  <si>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</si>
  <si>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</si>
  <si>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</si>
  <si>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</si>
  <si>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</si>
  <si>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</si>
  <si>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</si>
  <si>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</si>
  <si>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</si>
  <si>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</si>
  <si>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</si>
  <si>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</si>
  <si>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</si>
  <si>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</si>
  <si>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</si>
  <si>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</si>
  <si>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</si>
  <si>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</si>
  <si>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</si>
  <si>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</si>
  <si>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</si>
  <si>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</si>
  <si>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</si>
  <si>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</si>
  <si>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</si>
  <si>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</si>
  <si>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</si>
  <si>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</si>
  <si>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</si>
  <si>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</si>
  <si>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</si>
  <si>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</si>
  <si>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</si>
  <si>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</si>
  <si>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</si>
  <si>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</si>
  <si>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</si>
  <si>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</si>
  <si>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</si>
  <si>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</si>
  <si>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</si>
  <si>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</si>
  <si>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</si>
  <si>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</si>
  <si>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</si>
  <si>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</si>
  <si>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</si>
  <si>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</si>
  <si>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</si>
  <si>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</si>
  <si>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</si>
  <si>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</si>
  <si>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</si>
  <si>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</si>
  <si>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</si>
  <si>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</si>
  <si>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</si>
  <si>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</si>
  <si>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</si>
  <si>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</si>
  <si>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</si>
  <si>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</si>
  <si>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</si>
  <si>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</si>
  <si>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</si>
  <si>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</si>
  <si>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</si>
  <si>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</si>
  <si>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</si>
  <si>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</si>
  <si>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</si>
  <si>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</si>
  <si>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</si>
  <si>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</si>
  <si>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</si>
  <si>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</si>
  <si>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</si>
  <si>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</si>
  <si>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</si>
  <si>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</si>
  <si>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</si>
  <si>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</si>
  <si>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</si>
  <si>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</si>
  <si>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</si>
  <si>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</si>
  <si>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</si>
  <si>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</si>
  <si>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</si>
  <si>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</si>
  <si>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</si>
  <si>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</si>
  <si>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</si>
  <si>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</si>
  <si>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</si>
  <si>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</si>
  <si>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</si>
  <si>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</si>
  <si>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</si>
  <si>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</si>
  <si>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</si>
  <si>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</si>
  <si>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</si>
  <si>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</si>
  <si>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</si>
  <si>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</si>
  <si>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</si>
  <si>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</si>
  <si>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</si>
  <si>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</si>
  <si>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</si>
  <si>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</si>
  <si>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</si>
  <si>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</si>
  <si>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</si>
  <si>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</si>
  <si>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</si>
  <si>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</si>
  <si>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</si>
  <si>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</si>
  <si>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</si>
  <si>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</si>
  <si>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</si>
  <si>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</si>
  <si>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</si>
  <si>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</si>
  <si>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</si>
  <si>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</si>
  <si>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</si>
  <si>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</si>
  <si>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</si>
  <si>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</si>
  <si>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</si>
  <si>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</si>
  <si>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</si>
  <si>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</si>
  <si>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</si>
  <si>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</si>
  <si>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</si>
  <si>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</si>
  <si>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</si>
  <si>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</si>
  <si>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</si>
  <si>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</si>
  <si>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</si>
  <si>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</si>
  <si>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</si>
  <si>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</si>
  <si>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</si>
  <si>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</si>
  <si>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</si>
  <si>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</si>
  <si>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</si>
  <si>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</si>
  <si>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</si>
  <si>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</si>
  <si>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</si>
  <si>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</si>
  <si>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</si>
  <si>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</si>
  <si>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</si>
  <si>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</si>
  <si>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</si>
  <si>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</si>
  <si>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</si>
  <si>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</si>
  <si>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</si>
  <si>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</si>
  <si>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</si>
  <si>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</si>
  <si>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</si>
  <si>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</si>
  <si>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</si>
  <si>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</si>
  <si>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</si>
  <si>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</si>
  <si>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</si>
  <si>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</si>
  <si>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</si>
  <si>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</si>
  <si>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</si>
  <si>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</si>
  <si>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</si>
  <si>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</si>
  <si>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</si>
  <si>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</si>
  <si>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</si>
  <si>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</si>
  <si>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</si>
  <si>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</si>
  <si>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</si>
  <si>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</si>
  <si>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</si>
  <si>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</si>
  <si>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</si>
  <si>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</si>
  <si>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</si>
  <si>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</si>
  <si>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</si>
  <si>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</si>
  <si>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</si>
  <si>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</si>
  <si>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</si>
  <si>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</si>
  <si>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</si>
  <si>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</si>
  <si>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</si>
  <si>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</si>
  <si>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</si>
  <si>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</si>
  <si>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</si>
  <si>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</si>
  <si>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</si>
  <si>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</si>
  <si>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</si>
  <si>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</si>
  <si>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</si>
  <si>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</si>
  <si>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</si>
  <si>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</si>
  <si>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</si>
  <si>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</si>
  <si>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</si>
  <si>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</si>
  <si>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</si>
  <si>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</si>
  <si>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</si>
  <si>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</si>
  <si>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</si>
  <si>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</si>
  <si>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</si>
  <si>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</si>
  <si>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</si>
  <si>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</si>
  <si>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</si>
  <si>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</si>
  <si>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</si>
  <si>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</si>
  <si>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</si>
  <si>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</si>
  <si>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</si>
  <si>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</si>
  <si>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</si>
  <si>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</si>
  <si>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</si>
  <si>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</si>
  <si>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</si>
  <si>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</si>
  <si>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</si>
  <si>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</si>
  <si>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</si>
  <si>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</si>
  <si>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</si>
  <si>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</si>
  <si>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</si>
  <si>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</si>
  <si>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</si>
  <si>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</si>
  <si>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</si>
  <si>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</si>
  <si>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</si>
  <si>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</si>
  <si>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</si>
  <si>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</si>
  <si>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</si>
  <si>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</si>
  <si>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</si>
  <si>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</si>
  <si>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</si>
  <si>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</si>
  <si>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</si>
  <si>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</si>
  <si>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</si>
  <si>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</si>
  <si>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</si>
  <si>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</si>
  <si>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</si>
  <si>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</si>
  <si>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</si>
  <si>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</si>
  <si>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</si>
  <si>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</si>
  <si>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</si>
  <si>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</si>
  <si>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</si>
  <si>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</si>
  <si>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</si>
  <si>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</si>
  <si>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</si>
  <si>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</si>
  <si>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</si>
  <si>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</si>
  <si>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</si>
  <si>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</si>
  <si>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</si>
  <si>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</si>
  <si>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</si>
  <si>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</si>
  <si>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</si>
  <si>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</si>
  <si>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</si>
  <si>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</si>
  <si>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</si>
  <si>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</si>
  <si>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</si>
  <si>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</si>
  <si>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</si>
  <si>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</si>
  <si>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</si>
  <si>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</si>
  <si>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</si>
  <si>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</si>
  <si>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</si>
  <si>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</si>
  <si>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</si>
  <si>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</si>
  <si>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</si>
  <si>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</si>
  <si>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</si>
  <si>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</si>
  <si>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</si>
  <si>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</si>
  <si>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</si>
  <si>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</si>
  <si>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</si>
  <si>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</si>
  <si>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</si>
  <si>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</si>
  <si>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</si>
  <si>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</si>
  <si>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</si>
  <si>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</si>
  <si>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</si>
  <si>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</si>
  <si>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</si>
  <si>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</si>
  <si>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</si>
  <si>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</si>
  <si>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</si>
  <si>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</si>
  <si>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</si>
  <si>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</si>
  <si>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</si>
  <si>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</si>
  <si>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</si>
  <si>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</si>
  <si>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</si>
  <si>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</si>
  <si>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</si>
  <si>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</si>
  <si>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</si>
  <si>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</si>
  <si>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</si>
  <si>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</si>
  <si>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</si>
  <si>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</si>
  <si>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</si>
  <si>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</si>
  <si>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</si>
  <si>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</si>
  <si>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</si>
  <si>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</si>
  <si>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</si>
  <si>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</si>
  <si>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</si>
  <si>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</si>
  <si>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</si>
  <si>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</si>
  <si>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</si>
  <si>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</si>
  <si>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</si>
  <si>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</si>
  <si>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</si>
  <si>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</si>
  <si>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</si>
  <si>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</si>
  <si>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</si>
  <si>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</si>
  <si>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</si>
  <si>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</si>
  <si>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</si>
  <si>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</si>
  <si>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</si>
  <si>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</si>
  <si>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</si>
  <si>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</si>
  <si>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</si>
  <si>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</si>
  <si>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</si>
  <si>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</si>
  <si>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</si>
  <si>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</si>
  <si>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</si>
  <si>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</si>
  <si>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</si>
  <si>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</si>
  <si>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</si>
  <si>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</si>
  <si>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</si>
  <si>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</si>
  <si>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</si>
  <si>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</si>
  <si>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</si>
  <si>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</si>
  <si>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</si>
  <si>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</si>
  <si>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</si>
  <si>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</si>
  <si>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</si>
  <si>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</si>
  <si>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</si>
  <si>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</si>
  <si>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</si>
  <si>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</si>
  <si>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</si>
  <si>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</si>
  <si>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</si>
  <si>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</si>
  <si>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</si>
  <si>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</si>
  <si>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</si>
  <si>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</si>
  <si>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</si>
  <si>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</si>
  <si>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</si>
  <si>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</si>
  <si>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</si>
  <si>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</si>
  <si>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</si>
  <si>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</si>
  <si>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</si>
  <si>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</si>
  <si>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</si>
  <si>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</si>
  <si>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</si>
  <si>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</si>
  <si>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</si>
  <si>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</si>
  <si>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</si>
  <si>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</si>
  <si>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</si>
  <si>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</si>
  <si>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</si>
  <si>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</si>
  <si>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</si>
  <si>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</si>
  <si>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</si>
  <si>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</si>
  <si>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</si>
  <si>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</si>
  <si>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</si>
  <si>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</si>
  <si>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</si>
  <si>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</si>
  <si>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</si>
  <si>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</si>
  <si>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</si>
  <si>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</si>
  <si>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</si>
  <si>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</si>
  <si>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</si>
  <si>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</si>
  <si>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</si>
  <si>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</si>
  <si>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</si>
  <si>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</si>
  <si>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</si>
  <si>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PCM-20251112-00001615</t>
  </si>
  <si>
    <t>EM Team on the way ETA: 40 Mins</t>
  </si>
  <si>
    <t>PCM-20251112-00000671</t>
  </si>
  <si>
    <t>cells down Due to rectifire issue , Team at site and found two obsolete ZTE rectifier modules not giving proper output voltage and cells flapping, team will submit it to WH for repairing</t>
  </si>
  <si>
    <t>TT-20251112-01328 // NA</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</si>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</sst>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310.70680798611284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45973.655233912039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45973.655233912039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45973.655233912039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45973.655233912039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45973.655233912039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45973.655233912039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45973.655233912039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45973.655233912039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45973.655233912039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45973.655233912039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45973.655233912039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45973.655233912039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45973.655233912039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45973.655233912039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45973.655233912039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45973.655233912039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45973.655233912039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45973.655233912039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45973.655233912039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45973.655233912039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45973.655233912039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45973.655233912039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45973.655233912039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45973.655233912039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45973.655233912039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45973.655233912039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45973.655233912039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45973.655233912039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45973.655233912039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45973.655233912039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45973.655233912039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45973.655233912039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45973.655233912039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45973.655233912039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45973.655233912039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45973.655233912039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45973.655233912039</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45973.655233912039</v>
      </c>
      <c r="H40" s="120"/>
      <c r="I40" s="118" t="str">
        <f>IFERROR(VLOOKUP(D40,DB!A:F,6,0),"")</f>
        <v/>
      </c>
      <c r="J40" s="118" t="str">
        <f>IFERROR(VLOOKUP(D40,DB!A:G,7,0),"")</f>
        <v/>
      </c>
      <c r="K40" s="122"/>
      <c r="L40" s="123" t="str">
        <f>IFERROR(VLOOKUP(D40,DB!A:I,9,0),"")</f>
        <v/>
      </c>
    </row>
    <row r="41" spans="1:12" ht="15" customHeight="1">
      <c r="A41" s="157"/>
      <c r="B41" s="158" t="str">
        <f>IFERROR(VLOOKUP(D41,DB!A:K,11,0),"")</f>
        <v/>
      </c>
      <c r="C41" s="158"/>
      <c r="D41" s="158"/>
      <c r="E41" s="159"/>
      <c r="F41" s="154"/>
      <c r="G41" s="160">
        <f ca="1">IFERROR(NOW()-F41,"")</f>
        <v>45973.655233912039</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45973.655233912039</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45973.655233912039</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45973.655233912039</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45973.655233912039</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45973.655233912039</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45973.655233912039</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45973.655233912039</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45973.655233912039</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45973.655233912039</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45973.655233912039</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45973.655233912039</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45973.655233912039</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45973.655233912039</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45973.655233912039</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45973.655233912039</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45973.655233912039</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45973.655233912039</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45973.655233912039</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45973.655233912039</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45973.655233912039</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45973.655233912039</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45973.655233912039</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45973.655233912039</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45973.655233912039</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45973.655233912039</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45973.655233912039</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45973.655233912039</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45973.655233912039</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45973.655233912039</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45973.655233912039</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45973.655233912039</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45973.655233912039</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45973.655233912039</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45973.655233912039</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45973.655233912039</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45973.655233912039</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45973.655233912039</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45973.655233912039</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45973.655233912039</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45973.655233912039</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45973.655233912039</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45973.655233912039</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45973.655233912039</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45973.655233912039</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45973.655233912039</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45973.655233912039</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45973.655233912039</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45973.655233912039</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45973.655233912039</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45973.655233912039</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45973.655233912039</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45973.655233912039</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45973.655233912039</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45973.655233912039</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45973.655233912039</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45973.655233912039</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45973.655233912039</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45973.655233912039</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45973.655233912039</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45973.655233912039</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45973.655233912039</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45973.655233912039</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45973.655233912039</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45973.655233912039</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45973.655233912039</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45973.655233912039</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45973.655233912039</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45973.655233912039</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45973.655233912039</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45973.655233912039</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45973.655233912039</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45973.655233912039</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45973.655233912039</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45973.655233912039</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45973.655233912039</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45973.655233912039</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45973.655233912039</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45973.655233912039</v>
      </c>
      <c r="H119" s="154"/>
      <c r="I119" s="158" t="str">
        <f>IFERROR(VLOOKUP(D119,DB!A:F,6,0),"")</f>
        <v/>
      </c>
      <c r="J119" s="158" t="str">
        <f>IFERROR(VLOOKUP(D119,DB!A:G,7,0),"")</f>
        <v/>
      </c>
      <c r="K119" s="161"/>
      <c r="L119" s="162" t="str">
        <f>IFERROR(VLOOKUP(D119,DB!A:I,9,0),"")</f>
        <v/>
      </c>
    </row>
    <row r="120" spans="1:12" ht="15" customHeight="1">
      <c r="A120" s="157"/>
      <c r="B120" s="158" t="str">
        <f>IFERROR(VLOOKUP(D120,DB!A:K,11,0),"")</f>
        <v/>
      </c>
      <c r="C120" s="158"/>
      <c r="D120" s="158"/>
      <c r="E120" s="159"/>
      <c r="F120" s="154"/>
      <c r="G120" s="160">
        <f ca="1">IFERROR(NOW()-F120,"")</f>
        <v>45973.655233912039</v>
      </c>
      <c r="H120" s="154"/>
      <c r="I120" s="158" t="str">
        <f>IFERROR(VLOOKUP(D120,DB!A:F,6,0),"")</f>
        <v/>
      </c>
      <c r="J120" s="158" t="str">
        <f>IFERROR(VLOOKUP(D120,DB!A:G,7,0),"")</f>
        <v/>
      </c>
      <c r="K120" s="161"/>
      <c r="L120" s="162" t="str">
        <f>IFERROR(VLOOKUP(D120,DB!A:I,9,0),"")</f>
        <v/>
      </c>
    </row>
  </sheetData>
  <customSheetViews>
    <customSheetView guid="{F6042A99-DD27-4453-835D-0834D95730CC}" filter="1" showAutoFilter="1">
      <pageMargins left="0" right="0" top="0" bottom="0" header="0" footer="0"/>
      <autoFilter ref="B1:M1" xr:uid="{D6857981-6122-420C-8007-83E41D791587}"/>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148.6553959490775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39105</v>
      </c>
      <c r="B4" s="61" t="str">
        <f>IFERROR(VLOOKUP(D4,DB!A:K,11,0),"")</f>
        <v>R2</v>
      </c>
      <c r="C4" s="61">
        <v>2</v>
      </c>
      <c r="D4" s="61" t="s">
        <v>8511</v>
      </c>
      <c r="E4" s="85" t="s">
        <v>39021</v>
      </c>
      <c r="F4" s="74">
        <v>45973.594074074077</v>
      </c>
      <c r="G4" s="75">
        <f ca="1">IFERROR(NOW()-F4,"-")</f>
        <v>6.1159837961895391E-2</v>
      </c>
      <c r="H4" s="74">
        <v>45973.585740740738</v>
      </c>
      <c r="I4" s="61" t="str">
        <f>IFERROR(VLOOKUP(D4,DB!A:F,6,0),"")</f>
        <v>SCECO</v>
      </c>
      <c r="J4" s="61" t="str">
        <f>IFERROR(VLOOKUP(D4,DB!A:G,7,0),"")</f>
        <v>Vandalized</v>
      </c>
      <c r="K4" s="86"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45973.655233912039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45973.655233912039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45973.655233912039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45973.655233912039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23401</v>
      </c>
      <c r="E9" s="103"/>
      <c r="F9" s="104"/>
      <c r="G9" s="105">
        <f t="shared" ca="1" si="2"/>
        <v>45973.655233912039</v>
      </c>
      <c r="H9" s="104"/>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45973.655233912039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45973.655233912039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45973.655233912039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45973.655233912039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45973.655233912039</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45973.655233912039</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45973.655233912039</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45973.655233912039</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45973.655233912039</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45973.655233912039</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45973.655233912039</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45973.655233912039</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45973.655233912039</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45973.655233912039</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45973.655233912039</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45973.655233912039</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45973.655233912039</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45973.655233912039</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45973.655233912039</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45973.655233912039</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45973.655233912039</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45973.655233912039</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45973.655233912039</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45973.655233912039</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45973.655233912039</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45973.655233912039</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45973.655233912039</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45973.655233912039</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45973.655233912039</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45973.655233912039</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45973.655233912039</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45973.655233912039</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45973.655233912039</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45973.655233912039</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45973.655233912039</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45973.655233912039</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45973.655233912039</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45973.655233912039</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45973.655233912039</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45973.655233912039</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45973.655233912039</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45973.655233912039</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45973.655233912039</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45973.655233912039</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45973.655233912039</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45973.655233912039</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45973.655233912039</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45973.655233912039</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45973.655233912039</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45973.655233912039</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45973.655233912039</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45973.655233912039</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45973.655233912039</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45973.655233912039</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45973.655233912039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45973.655233912039</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45973.655233912039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45973.655233912039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45973.655233912039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45973.655233912039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45973.655233912039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45973.655233912039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45973.655233912039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45973.655233912039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45973.655233912039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45973.655233912039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45973.655233912039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45973.655233912039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45973.655233912039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45973.655233912039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45973.655233912039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45973.655233912039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45973.655233912039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45973.655233912039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45973.655233912039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45973.655233912039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45973.655233912039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45973.655233912039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45973.655233912039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45973.655233912039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45973.655233912039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45973.655233912039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45973.655233912039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45973.655233912039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45973.655233912039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45973.655233912039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45973.655233912039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45973.655233912039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45973.655233912039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45973.655233912039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45973.655233912039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45973.655233912039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45973.655233912039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45973.655233912039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45973.655233912039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45973.655233912039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45973.655233912039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45973.655233912039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45973.655233912039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45973.655233912039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45973.655233912039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45973.655233912039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45973.655233912039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45973.655233912039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45973.655233912039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45973.655233912039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45973.655233912039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45973.655233912039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45973.655233912039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45973.655233912039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45973.655233912039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45973.655233912039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45973.655233912039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45973.655233912039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45973.655233912039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45973.655233912039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45973.655233912039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45973.655233912039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45973.655233912039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45973.655233912039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45973.655233912039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45973.655233912039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45973.655233912039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45973.655233912039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45973.655233912039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45973.655233912039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45973.655233912039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45973.655233912039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45973.655233912039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45973.655233912039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45973.655233912039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45973.655233912039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45973.655233912039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45973.655233912039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45973.655233912039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45973.655233912039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45973.655233912039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45973.655233912039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45973.655233912039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45973.655233912039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45973.655233912039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45973.655233912039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45973.655233912039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45973.655233912039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45973.655233912039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45973.655233912039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45973.655233912039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45973.655233912039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45973.655233912039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45973.655233912039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45973.655233912039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45973.655233912039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45973.655233912039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45973.655233912039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45973.655233912039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45973.655233912039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45973.655233912039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45973.655233912039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45973.655233912039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45973.655233912039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45973.655233912039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45973.655233912039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45973.655233912039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45973.655233912039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45973.655233912039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45973.655233912039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45973.655233912039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45973.655233912039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45973.655233912039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45973.655233912039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45973.655233912039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45973.655233912039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45973.655233912039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45973.655233912039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45973.655233912039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45973.655233912039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45973.655233912039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45973.655233912039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45973.655233912039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45973.655233912039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45973.655233912039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45973.655233912039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45973.655233912039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45973.655233912039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45973.655233912039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45973.655233912039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45973.655233912039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45973.655233912039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45973.655233912039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45973.655233912039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45973.655233912039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45973.655233912039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45973.655233912039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45973.655233912039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45973.655233912039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45973.655233912039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45973.655233912039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45973.655233912039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45973.655233912039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45973.655233912039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45973.655233912039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45973.655233912039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45973.655233912039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45973.655233912039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45973.655233912039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45973.655233912039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45973.655233912039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45973.655233912039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45973.655233912039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45973.655233912039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45973.655233912039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45973.655233912039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45973.655233912039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45973.655233912039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45973.655233912039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45973.655233912039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45973.655233912039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45973.655233912039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45973.655233912039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45973.655233912039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45973.655233912039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45973.655233912039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45973.655233912039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45973.655233912039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45973.655233912039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45973.655233912039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45973.655233912039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45973.655233912039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45973.655233912039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45973.655233912039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45973.655233912039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45973.655233912039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45973.655233912039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45973.655233912039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45973.655233912039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45973.655233912039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45973.655233912039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45973.655233912039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45973.655233912039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45973.655233912039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45973.655233912039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45973.655233912039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45973.655233912039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45973.655233912039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45973.655233912039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45973.655233912039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45973.655233912039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45973.655233912039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45973.655233912039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45973.655233912039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45973.655233912039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45973.655233912039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45973.655233912039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45973.655233912039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45973.655233912039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45973.655233912039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45973.655233912039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45973.655233912039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45973.655233912039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45973.655233912039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45973.655233912039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45973.655233912039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45973.655233912039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45973.655233912039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45973.655233912039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45973.655233912039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45973.655233912039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45973.655233912039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45973.655233912039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45973.655233912039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45973.655233912039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45973.655233912039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45973.655233912039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45973.655233912039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45973.655233912039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45973.655233912039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45973.655233912039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45973.655233912039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45973.655233912039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45973.655233912039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45973.655233912039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45973.655233912039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45973.655233912039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45973.655233912039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45973.655233912039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45973.655233912039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45973.655233912039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45973.655233912039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45973.655233912039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45973.655233912039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45973.655233912039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45973.655233912039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45973.655233912039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45973.655233912039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45973.655233912039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45973.655233912039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45973.655233912039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45973.655233912039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45973.655233912039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45973.655233912039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45973.655233912039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45973.655233912039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45973.655233912039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45973.655233912039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45973.655233912039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45973.655233912039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45973.655233912039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45973.655233912039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45973.655233912039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45973.655233912039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45973.655233912039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45973.655233912039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45973.655233912039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45973.655233912039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45973.655233912039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45973.655233912039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45973.655233912039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45973.655233912039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45973.655233912039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45973.655233912039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45973.655233912039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45973.655233912039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45973.655233912039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45973.655233912039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45973.655233912039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45973.655233912039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45973.655233912039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45973.655233912039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45973.655233912039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45973.655233912039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45973.655233912039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45973.655233912039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45973.655233912039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45973.655233912039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45973.655233912039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45973.655233912039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45973.655233912039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45973.655233912039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45973.655233912039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45973.655233912039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45973.655233912039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45973.655233912039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45973.655233912039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45973.655233912039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45973.655233912039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45973.655233912039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45973.655233912039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45973.655233912039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45973.655233912039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45973.655233912039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45973.655233912039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45973.655233912039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45973.655233912039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45973.655233912039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45973.655233912039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45973.655233912039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45973.655233912039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45973.655233912039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45973.655233912039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45973.655233912039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45973.655233912039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45973.655233912039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45973.655233912039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45973.655233912039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45973.655233912039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45973.655233912039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45973.655233912039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45973.655233912039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45973.655233912039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45973.655233912039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45973.655233912039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45973.655233912039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45973.655233912039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45973.655233912039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45973.655233912039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45973.655233912039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45973.655233912039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45973.655233912039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45973.655233912039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45973.655233912039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45973.655233912039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45973.655233912039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45973.655233912039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45973.655233912039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45973.655233912039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45973.655233912039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45973.655233912039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45973.655233912039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45973.655233912039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45973.655233912039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45973.655233912039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45973.655233912039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45973.655233912039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45973.655233912039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45973.655233912039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45973.655233912039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45973.655233912039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45973.655233912039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45973.655233912039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45973.655233912039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45973.655233912039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45973.655233912039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45973.655233912039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45973.655233912039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45973.655233912039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45973.655233912039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45973.655233912039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45973.655233912039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45973.655233912039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45973.655233912039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45973.655233912039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45973.655233912039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45973.655233912039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45973.655233912039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45973.655233912039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45973.655233912039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45973.655233912039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45973.655233912039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45973.655233912039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45973.655233912039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45973.655233912039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45973.655233912039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45973.655233912039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45973.655233912039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45973.655233912039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45973.655233912039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45973.655233912039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45973.655233912039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45973.655233912039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45973.655233912039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45973.655233912039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45973.655233912039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45973.655233912039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45973.655233912039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45973.655233912039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45973.655233912039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45973.655233912039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45973.655233912039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45973.655233912039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45973.655233912039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45973.655233912039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45973.655233912039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45973.655233912039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45973.655233912039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45973.655233912039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45973.655233912039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45973.655233912039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45973.655233912039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45973.655233912039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45973.655233912039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45973.655233912039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45973.655233912039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45973.655233912039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45973.655233912039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45973.655233912039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45973.655233912039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45973.655233912039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45973.655233912039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45973.655233912039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45973.655233912039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45973.655233912039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45973.655233912039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45973.655233912039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45973.655233912039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45973.655233912039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45973.655233912039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45973.655233912039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45973.655233912039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45973.655233912039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45973.655233912039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45973.655233912039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45973.655233912039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45973.655233912039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45973.655233912039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45973.655233912039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45973.655233912039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45973.655233912039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45973.655233912039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45973.655233912039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45973.655233912039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45973.655233912039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45973.655233912039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45973.655233912039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45973.655233912039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45973.655233912039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45973.655233912039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45973.655233912039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45973.655233912039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45973.655233912039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45973.655233912039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45973.655233912039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45973.655233912039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45973.655233912039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45973.655233912039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45973.655233912039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45973.655233912039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45973.655233912039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45973.655233912039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45973.655233912039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45973.655233912039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45973.655233912039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45973.655233912039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45973.655233912039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45973.655233912039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45973.655233912039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45973.655233912039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45973.655233912039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45973.655233912039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45973.655233912039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45973.655233912039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45973.655233912039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45973.655233912039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45973.655233912039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45973.655233912039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45973.655233912039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45973.655233912039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45973.655233912039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45973.655233912039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45973.655233912039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45973.655233912039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45973.655233912039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45973.655233912039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45973.655233912039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45973.655233912039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45973.655233912039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45973.655233912039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45973.655233912039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45973.655233912039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45973.655233912039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45973.655233912039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45973.655233912039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45973.655233912039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45973.655233912039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45973.655233912039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45973.655233912039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45973.655233912039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45973.655233912039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45973.655233912039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45973.655233912039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45973.655233912039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45973.655233912039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45973.655233912039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45973.655233912039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45973.655233912039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45973.655233912039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45973.655233912039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45973.655233912039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45973.655233912039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45973.655233912039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45973.655233912039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45973.655233912039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45973.655233912039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45973.655233912039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45973.655233912039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45973.655233912039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45973.655233912039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45973.655233912039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45973.655233912039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45973.655233912039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45973.655233912039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45973.655233912039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45973.655233912039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45973.655233912039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45973.655233912039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45973.655233912039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45973.655233912039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45973.655233912039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45973.655233912039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45973.655233912039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45973.655233912039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45973.655233912039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45973.655233912039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45973.655233912039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45973.655233912039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45973.655233912039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45973.655233912039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45973.655233912039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45973.655233912039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45973.655233912039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45973.655233912039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45973.655233912039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45973.655233912039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45973.655233912039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45973.655233912039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45973.655233912039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45973.655233912039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45973.655233912039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45973.655233912039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45973.655233912039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45973.655233912039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45973.655233912039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45973.655233912039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45973.655233912039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45973.655233912039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45973.655233912039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45973.655233912039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45973.655233912039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45973.655233912039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45973.655233912039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45973.655233912039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45973.655233912039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45973.655233912039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45973.655233912039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45973.655233912039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45973.655233912039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45973.655233912039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45973.655233912039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45973.655233912039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45973.655233912039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45973.655233912039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45973.655233912039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45973.655233912039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45973.655233912039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45973.655233912039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45973.655233912039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45973.655233912039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45973.655233912039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45973.655233912039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45973.655233912039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45973.655233912039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45973.655233912039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45973.655233912039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45973.655233912039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45973.655233912039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45973.655233912039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45973.655233912039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45973.655233912039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45973.655233912039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45973.655233912039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45973.655233912039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45973.655233912039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45973.655233912039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45973.655233912039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45973.655233912039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45973.655233912039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45973.655233912039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45973.655233912039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45973.655233912039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45973.655233912039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45973.655233912039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45973.655233912039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45973.655233912039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45973.655233912039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45973.655233912039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45973.655233912039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45973.655233912039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45973.655233912039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45973.655233912039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45973.655233912039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45973.655233912039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45973.655233912039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45973.655233912039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45973.655233912039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45973.655233912039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45973.655233912039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45973.655233912039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45973.655233912039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45973.655233912039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45973.655233912039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45973.655233912039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45973.655233912039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45973.655233912039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45973.655233912039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45973.655233912039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45973.655233912039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45973.655233912039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45973.655233912039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45973.655233912039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45973.655233912039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45973.655233912039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45973.655233912039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45973.655233912039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45973.655233912039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45973.655233912039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45973.655233912039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45973.655233912039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45973.655233912039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45973.655233912039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45973.655233912039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45973.655233912039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45973.655233912039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45973.655233912039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45973.655233912039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45973.655233912039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45973.655233912039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45973.655233912039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45973.655233912039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45973.655233912039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45973.655233912039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45973.655233912039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45973.655233912039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45973.655233912039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45973.655233912039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45973.655233912039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45973.655233912039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45973.655233912039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45973.655233912039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45973.655233912039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45973.655233912039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45973.655233912039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45973.655233912039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45973.655233912039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45973.655233912039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45973.655233912039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45973.655233912039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45973.655233912039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45973.655233912039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45973.655233912039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45973.655233912039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45973.655233912039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45973.655233912039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45973.655233912039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45973.655233912039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45973.655233912039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45973.655233912039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45973.655233912039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45973.655233912039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45973.655233912039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45973.655233912039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45973.655233912039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45973.655233912039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45973.655233912039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45973.655233912039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45973.655233912039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45973.655233912039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45973.655233912039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45973.655233912039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45973.655233912039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45973.655233912039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45973.655233912039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45973.655233912039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45973.655233912039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45973.655233912039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45973.655233912039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45973.655233912039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45973.655233912039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45973.655233912039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45973.655233912039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45973.655233912039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45973.655233912039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45973.655233912039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45973.655233912039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45973.655233912039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45973.655233912039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45973.655233912039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45973.655233912039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45973.655233912039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45973.655233912039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45973.655233912039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45973.655233912039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45973.655233912039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45973.655233912039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45973.655233912039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45973.655233912039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45973.655233912039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45973.655233912039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45973.655233912039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45973.655233912039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45973.655233912039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45973.655233912039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45973.655233912039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45973.655233912039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45973.655233912039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45973.655233912039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45973.655233912039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45973.655233912039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45973.655233912039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45973.655233912039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45973.655233912039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45973.655233912039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45973.655233912039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45973.655233912039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45973.655233912039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45973.655233912039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45973.655233912039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45973.655233912039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45973.655233912039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45973.655233912039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45973.655233912039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45973.655233912039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45973.655233912039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45973.655233912039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45973.655233912039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45973.655233912039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45973.655233912039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45973.655233912039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45973.655233912039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45973.655233912039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45973.655233912039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45973.655233912039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45973.655233912039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45973.655233912039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45973.655233912039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45973.655233912039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45973.655233912039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45973.655233912039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45973.655233912039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45973.655233912039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45973.655233912039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45973.655233912039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45973.655233912039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45973.655233912039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45973.655233912039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45973.655233912039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45973.655233912039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45973.655233912039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45973.655233912039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45973.655233912039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45973.655233912039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45973.655233912039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45973.655233912039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45973.655233912039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45973.655233912039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45973.655233912039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45973.655233912039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45973.655233912039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45973.655233912039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45973.655233912039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45973.655233912039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45973.655233912039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45973.655233912039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45973.655233912039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45973.655233912039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45973.655233912039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45973.655233912039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45973.655233912039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45973.655233912039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45973.655233912039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45973.655233912039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45973.655233912039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45973.655233912039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45973.655233912039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45973.655233912039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45973.655233912039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45973.655233912039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45973.655233912039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45973.655233912039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45973.655233912039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45973.655233912039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45973.655233912039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45973.655233912039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45973.655233912039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45973.655233912039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45973.655233912039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45973.655233912039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45973.655233912039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45973.655233912039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45973.655233912039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45973.655233912039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45973.655233912039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45973.655233912039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45973.655233912039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45973.655233912039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45973.655233912039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45973.655233912039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45973.655233912039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45973.655233912039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45973.655233912039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45973.655233912039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45973.655233912039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45973.655233912039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45973.655233912039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45973.655233912039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45973.655233912039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45973.655233912039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45973.655233912039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45973.655233912039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45973.655233912039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45973.655233912039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45973.655233912039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45973.655233912039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45973.655233912039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45973.655233912039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45973.655233912039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45973.655233912039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45973.655233912039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45973.655233912039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45973.655233912039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45973.655233912039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45973.655233912039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45973.655233912039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45973.655233912039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45973.655233912039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45973.655233912039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45973.655233912039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45973.655233912039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45973.655233912039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45973.655233912039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45973.655233912039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45973.655233912039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45973.655233912039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45973.655233912039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45973.655233912039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45973.655233912039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45973.655233912039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45973.655233912039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45973.655233912039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45973.655233912039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45973.655233912039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45973.655233912039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45973.655233912039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45973.655233912039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45973.655233912039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45973.655233912039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45973.655233912039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45973.655233912039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45973.655233912039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45973.655233912039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45973.655233912039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45973.655233912039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45973.655233912039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45973.655233912039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45973.655233912039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45973.655233912039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45973.655233912039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45973.655233912039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45973.655233912039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45973.655233912039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45973.655233912039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45973.655233912039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45973.655233912039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45973.655233912039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45973.655233912039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45973.655233912039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45973.655233912039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45973.655233912039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45973.655233912039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45973.655233912039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45973.655233912039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45973.655233912039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45973.655233912039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45973.655233912039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45973.655233912039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45973.655233912039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45973.655233912039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45973.655233912039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45973.655233912039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45973.655233912039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45973.655233912039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45973.655233912039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45973.655233912039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45973.655233912039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45973.655233912039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45973.655233912039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45973.655233912039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45973.655233912039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45973.655233912039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45973.655233912039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45973.655233912039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45973.655233912039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45973.655233912039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45973.655233912039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45973.655233912039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45973.655233912039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45973.655233912039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45973.655233912039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45973.655233912039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45973.655233912039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45973.655233912039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45973.655233912039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45973.655233912039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45973.655233912039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45973.655233912039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45973.655233912039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45973.655233912039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45973.655233912039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45973.655233912039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45973.655233912039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45973.655233912039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45973.655233912039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45973.655233912039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45973.655233912039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45973.655233912039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45973.655233912039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45973.655233912039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45973.655233912039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45973.655233912039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45973.655233912039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45973.655233912039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45973.655233912039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45973.655233912039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45973.655233912039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45973.655233912039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45973.655233912039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45973.655233912039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45973.655233912039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45973.655233912039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45973.655233912039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45973.655233912039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45973.655233912039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45973.655233912039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45973.655233912039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45973.655233912039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45973.655233912039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45973.655233912039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45973.655233912039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45973.655233912039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45973.655233912039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45973.655233912039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45973.655233912039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45973.655233912039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45973.655233912039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45973.655233912039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45973.655233912039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45973.655233912039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45973.655233912039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45973.655233912039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45973.655233912039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45973.655233912039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45973.655233912039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45973.655233912039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45973.655233912039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45973.655233912039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45973.655233912039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45973.655233912039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45973.655233912039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45973.655233912039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45973.655233912039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45973.655233912039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45973.655233912039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45973.655233912039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45973.655233912039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45973.655233912039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45973.655233912039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45973.655233912039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45973.655233912039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45973.655233912039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45973.655233912039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45973.655233912039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45973.655233912039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45973.655233912039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45973.655233912039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45973.655233912039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45973.655233912039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45973.655233912039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45973.655233912039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45973.655233912039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45973.655233912039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45973.655233912039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45973.655233912039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45973.655233912039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45973.655233912039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45973.655233912039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45973.655233912039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45973.655233912039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45973.655233912039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45973.655233912039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45973.655233912039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45973.655233912039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45973.655233912039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45973.655233912039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45973.655233912039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45973.655233912039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45973.655233912039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45973.655233912039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45973.655233912039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45973.655233912039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45973.655233912039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45973.655233912039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45973.655233912039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45973.655233912039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45973.655233912039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45973.655233912039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45973.655233912039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45973.655233912039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45973.655233912039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45973.655233912039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45973.655233912039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45973.655233912039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45973.655233912039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45973.655233912039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45973.655233912039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45973.655233912039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45973.655233912039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45973.655233912039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45973.655233912039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45973.655233912039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45973.655233912039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45973.655233912039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45973.655233912039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45973.655233912039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45973.655233912039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45973.655233912039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45973.655233912039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45973.655233912039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45973.655233912039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45973.655233912039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45973.655233912039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45973.655233912039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45973.655233912039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45973.655233912039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45973.655233912039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45973.655233912039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45973.655233912039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45973.655233912039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45973.655233912039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45973.655233912039</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8" sqref="D8: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270.17451631944277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36120</v>
      </c>
      <c r="E3" s="95" t="s">
        <v>39021</v>
      </c>
      <c r="F3" s="96">
        <v>45973.465671296297</v>
      </c>
      <c r="G3" s="97">
        <f ca="1">IFERROR(NOW()-F3,"")</f>
        <v>0.18956261574203381</v>
      </c>
      <c r="H3" s="96">
        <v>45973.458773148152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3</v>
      </c>
      <c r="D4" s="92" t="s">
        <v>35056</v>
      </c>
      <c r="E4" s="95" t="s">
        <v>39021</v>
      </c>
      <c r="F4" s="96">
        <v>45973.630891203706</v>
      </c>
      <c r="G4" s="97">
        <f ca="1">IFERROR(NOW()-F4,"")</f>
        <v>2.4342708333279006E-2</v>
      </c>
      <c r="H4" s="96">
        <v>45973.614432870374</v>
      </c>
      <c r="I4" s="135" t="str">
        <f>IFERROR(VLOOKUP(D4,DB!A:F,6,0),"")</f>
        <v>SCECO</v>
      </c>
      <c r="J4" s="135" t="str">
        <f>IFERROR(VLOOKUP(D4,DB!A:G,7,0),"")</f>
        <v>Good</v>
      </c>
      <c r="K4" s="98" t="s">
        <v>39112</v>
      </c>
      <c r="L4" s="92" t="str">
        <f>IFERROR(VLOOKUP(D4,DB!A:I,9,0),"")</f>
        <v>Latis</v>
      </c>
    </row>
    <row r="5" spans="1:16" ht="15" customHeight="1">
      <c r="A5" s="135"/>
      <c r="B5" s="135" t="str">
        <f>IFERROR(VLOOKUP(D5,DB!A:K,11,0),"")</f>
        <v/>
      </c>
      <c r="C5" s="94"/>
      <c r="D5" s="92"/>
      <c r="E5" s="95"/>
      <c r="F5" s="96"/>
      <c r="G5" s="97">
        <f ca="1">IFERROR(NOW()-F5,"")</f>
        <v>45973.655233912039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45973.655233912039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45973.655233912039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45973.655233912039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45973.655233912039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45973.655233912039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45973.655233912039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45973.655233912039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45973.655233912039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45973.655233912039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45973.655233912039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45973.655233912039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45973.655233912039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45973.655233912039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45973.655233912039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45973.655233912039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45973.655233912039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45973.655233912039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45973.655233912039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45973.655233912039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45973.655233912039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45973.655233912039</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45973.655233912039</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45973.655233912039</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45973.655233912039</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45973.655233912039</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45973.655233912039</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45973.655233912039</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45973.655233912039</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ca="1">IFERROR(NOW()-F34,"")</f>
        <v>45973.655233912039</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ca="1">IFERROR(NOW()-F35,"")</f>
        <v>45973.655233912039</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ca="1">IFERROR(NOW()-F36,"")</f>
        <v>45973.655233912039</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ca="1">IFERROR(NOW()-F37,"")</f>
        <v>45973.655233912039</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81.823173726850655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47.46635659722233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23" ca="1" si="1">IFERROR(NOW()-F4,"")</f>
        <v>24.994122800926561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3</v>
      </c>
      <c r="D6" s="124" t="s">
        <v>38298</v>
      </c>
      <c r="E6" s="124" t="s">
        <v>39021</v>
      </c>
      <c r="F6" s="173">
        <v>45973.651724537034</v>
      </c>
      <c r="G6" s="126">
        <f t="shared" ca="1" si="1"/>
        <v>3.5093750047963113E-3</v>
      </c>
      <c r="H6" s="125">
        <v>45973.636446759258</v>
      </c>
      <c r="I6" s="124" t="str">
        <f>IFERROR(VLOOKUP(D6,DB!A:F,6,0),"")</f>
        <v>SCECO</v>
      </c>
      <c r="J6" s="124" t="str">
        <f>IFERROR(VLOOKUP(D6,DB!A:G,7,0),"")</f>
        <v>Haj Removal</v>
      </c>
      <c r="K6" s="124" t="s">
        <v>39122</v>
      </c>
      <c r="L6" s="124" t="str">
        <f>IFERROR(VLOOKUP(D6,DB!A:I,9,0),"")</f>
        <v>Latis</v>
      </c>
    </row>
    <row r="7" spans="1:13">
      <c r="A7" s="124" t="s">
        <v>39121</v>
      </c>
      <c r="B7" s="124" t="str">
        <f>IFERROR(VLOOKUP(D7,DB!A:K,11,0),"")</f>
        <v>R5</v>
      </c>
      <c r="C7" s="124">
        <v>1</v>
      </c>
      <c r="D7" s="124" t="s">
        <v>38495</v>
      </c>
      <c r="E7" s="124" t="s">
        <v>39021</v>
      </c>
      <c r="F7" s="173">
        <v>45973.651724537034</v>
      </c>
      <c r="G7" s="126">
        <f t="shared" ca="1" si="1"/>
        <v>3.5093750047963113E-3</v>
      </c>
      <c r="H7" s="125">
        <v>45973.636446759258</v>
      </c>
      <c r="I7" s="124" t="str">
        <f>IFERROR(VLOOKUP(D7,DB!A:F,6,0),"")</f>
        <v>SCECO</v>
      </c>
      <c r="J7" s="124" t="str">
        <f>IFERROR(VLOOKUP(D7,DB!A:G,7,0),"")</f>
        <v>Haj Removal</v>
      </c>
      <c r="K7" s="124" t="s">
        <v>39122</v>
      </c>
      <c r="L7" s="124" t="str">
        <f>IFERROR(VLOOKUP(D7,DB!A:I,9,0),"")</f>
        <v>Latis</v>
      </c>
    </row>
    <row r="8" spans="1:13">
      <c r="A8" s="124"/>
      <c r="B8" s="124" t="str">
        <f>IFERROR(VLOOKUP(D8,DB!A:K,11,0),"")</f>
        <v/>
      </c>
      <c r="C8" s="124"/>
      <c r="D8" s="124"/>
      <c r="E8" s="124"/>
      <c r="F8" s="124"/>
      <c r="G8" s="126">
        <f t="shared" ca="1" si="1"/>
        <v>45973.655233912039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45973.655233912039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45973.655233912039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45973.655233912039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45973.655233912039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45973.655233912039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45973.655233912039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45973.655233912039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45973.655233912039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45973.655233912039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45973.655233912039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45973.655233912039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45973.655233912039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45973.655233912039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45973.655233912039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45973.655233912039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45973.655233912039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45973.655233912039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45973.655233912039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45973.655233912039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45973.655233912039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45973.655233912039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45973.655233912039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45973.655233912039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45973.655233912039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45973.655233912039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45973.655233912039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45973.655233912039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45973.655233912039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45973.655233912039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45973.655233912039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45973.655233912039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45973.655233912039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45973.655233912039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45973.655233912039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45973.655233912039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45973.655233912039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45973.655233912039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45973.655233912039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45973.655233912039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45973.655233912039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45973.655233912039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45973.655233912039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45973.655233912039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45973.655233912039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45973.655233912039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45973.655233912039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45973.655233912039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45973.655233912039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45973.655233912039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45973.655233912039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45973.655233912039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45973.655233912039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45973.655233912039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45973.655233912039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45973.655233912039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45973.655233912039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45973.655233912039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45973.655233912039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45973.655233912039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45973.655233912039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45973.655233912039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45973.655233912039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45973.655233912039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45973.655233912039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45973.655233912039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45973.655233912039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45973.655233912039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45973.655233912039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45973.655233912039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45973.655233912039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45973.655233912039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45973.655233912039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45973.655233912039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45973.655233912039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45973.655233912039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45973.655233912039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45973.655233912039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45973.655233912039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45973.655233912039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45973.655233912039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45973.655233912039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45973.655233912039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45973.655233912039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45973.655233912039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45973.655233912039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45973.655233912039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45973.655233912039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45973.655233912039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45973.655233912039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45973.655233912039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45973.655233912039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45973.655233912039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45973.655233912039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45973.655233912039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45973.655233912039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45973.655233912039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45973.655233912039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45973.655233912039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45973.655233912039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45973.655233912039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45973.655233912039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45973.655233912039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45973.655233912039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45973.655233912039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45973.655233912039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45973.655233912039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45973.655233912039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45973.655233912039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45973.655233912039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45973.655233912039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45973.655233912039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45973.655233912039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45973.655233912039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45973.655233912039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45973.655233912039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45973.655233912039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45973.655233912039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45973.655233912039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45973.655233912039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45973.655233912039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45973.655233912039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45973.655233912039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45973.655233912039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45973.655233912039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45973.655233912039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45973.655233912039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45973.655233912039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45973.655233912039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45973.655233912039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45973.655233912039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45973.655233912039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45973.655233912039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45973.655233912039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45973.655233912039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45973.655233912039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45973.655233912039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45973.655233912039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45973.655233912039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45973.655233912039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45973.655233912039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45973.655233912039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45973.655233912039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45973.655233912039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45973.655233912039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45973.655233912039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45973.655233912039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45973.655233912039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45973.655233912039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45973.655233912039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45973.655233912039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45973.655233912039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45973.655233912039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45973.655233912039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45973.655233912039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45973.655233912039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45973.655233912039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45973.655233912039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45973.655233912039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45973.655233912039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45973.655233912039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45973.655233912039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45973.655233912039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45973.655233912039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45973.655233912039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45973.655233912039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45973.655233912039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45973.655233912039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45973.655233912039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45973.655233912039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45973.655233912039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45973.655233912039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45973.655233912039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45973.655233912039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45973.655233912039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45973.655233912039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45973.655233912039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45973.655233912039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45973.655233912039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45973.655233912039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45973.655233912039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45973.655233912039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45973.655233912039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45973.655233912039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45973.655233912039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45973.655233912039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45973.655233912039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45973.655233912039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45973.655233912039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45973.655233912039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45973.655233912039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45973.655233912039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45973.655233912039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45973.655233912039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45973.655233912039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45973.655233912039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45973.655233912039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45973.655233912039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45973.655233912039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45973.655233912039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45973.655233912039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45973.655233912039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45973.655233912039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45973.655233912039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45973.655233912039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45973.655233912039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45973.655233912039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45973.655233912039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45973.655233912039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45973.655233912039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45973.655233912039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45973.655233912039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45973.655233912039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45973.655233912039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45973.655233912039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45973.655233912039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45973.655233912039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45973.655233912039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45973.655233912039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45973.655233912039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45973.655233912039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45973.655233912039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45973.655233912039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45973.655233912039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45973.655233912039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45973.655233912039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45973.655233912039</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tabSelected="1" workbookViewId="0">
      <selection activeCell="E5" sqref="E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39123</v>
      </c>
      <c r="B2" s="141" t="str">
        <f>IFERROR(VLOOKUP(D2,DB!A:K,11,0),"")</f>
        <v>R6</v>
      </c>
      <c r="C2" s="142">
        <v>1</v>
      </c>
      <c r="D2" s="141" t="s">
        <v>30913</v>
      </c>
      <c r="E2" s="124" t="s">
        <v>39021</v>
      </c>
      <c r="F2" s="156">
        <v>45973.331250000003</v>
      </c>
      <c r="G2" s="105">
        <f t="shared" ref="G2:G54" ca="1" si="0">IFERROR(NOW()-F2,"-")</f>
        <v>0.3239839120360557</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2</v>
      </c>
      <c r="D3" s="141" t="s">
        <v>29630</v>
      </c>
      <c r="E3" s="124" t="s">
        <v>39021</v>
      </c>
      <c r="F3" s="143"/>
      <c r="G3" s="105">
        <f t="shared" ca="1" si="0"/>
        <v>45973.655233912039</v>
      </c>
      <c r="H3" s="143">
        <v>45973.640092592592</v>
      </c>
      <c r="I3" s="141" t="str">
        <f>IFERROR(VLOOKUP(D3,DB!A:F,6,0),"")</f>
        <v>SCECO</v>
      </c>
      <c r="J3" s="141" t="str">
        <f>IFERROR(VLOOKUP(D3,DB!A:G,7,0),"")</f>
        <v>Dead</v>
      </c>
      <c r="K3" s="144" t="s">
        <v>39126</v>
      </c>
      <c r="L3" s="145" t="str">
        <f>IFERROR(VLOOKUP(D3,DB!A:I,9,0),"")</f>
        <v>Latis</v>
      </c>
    </row>
    <row r="4" spans="1:16382" ht="31.5" customHeight="1">
      <c r="A4" s="140"/>
      <c r="B4" s="141" t="str">
        <f>IFERROR(VLOOKUP(D4,DB!A:K,11,0),"")</f>
        <v/>
      </c>
      <c r="C4" s="142"/>
      <c r="D4" s="141"/>
      <c r="E4" s="124"/>
      <c r="F4" s="143"/>
      <c r="G4" s="105">
        <f t="shared" ca="1" si="0"/>
        <v>45973.655233912039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45973.655233912039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45973.655233912039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45973.655233912039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45973.655233912039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45973.655233912039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45973.655233912039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45973.655233912039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45973.655233912039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45973.655233912039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45973.655233912039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45973.655233912039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45973.655233912039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45973.655233912039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45973.655233912039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45973.655233912039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45973.655233912039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45973.655233912039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45973.655233912039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45973.655233912039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45973.655233912039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45973.655233912039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45973.655233912039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45973.655233912039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45973.655233912039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45973.655233912039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45973.655233912039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45973.655233912039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45973.655233912039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45973.655233912039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45973.655233912039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45973.655233912039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45973.655233912039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45973.655233912039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45973.655233912039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45973.655233912039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45973.655233912039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45973.655233912039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45973.655233912039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45973.655233912039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45973.655233912039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45973.655233912039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45973.655233912039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45973.655233912039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45973.655233912039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45973.655233912039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45973.655233912039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45973.655233912039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45973.655233912039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45973.655233912039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45973.655233912039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45973.655233912039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45973.655233912039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45973.655233912039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45973.655233912039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45973.655233912039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45973.655233912039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45973.655233912039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45973.655233912039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45973.655233912039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45973.655233912039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45973.655233912039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45973.655233912039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45973.655233912039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45973.655233912039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45973.655233912039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45973.655233912039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45973.655233912039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45973.655233912039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45973.655233912039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45973.655233912039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45973.655233912039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45973.655233912039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45973.655233912039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45973.655233912039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45973.655233912039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45973.655233912039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45973.655233912039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45973.655233912039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45973.655233912039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45973.655233912039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45973.655233912039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45973.655233912039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45973.655233912039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45973.655233912039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45973.655233912039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45973.655233912039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45973.655233912039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45973.655233912039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45973.655233912039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45973.655233912039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45973.655233912039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45973.655233912039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45973.655233912039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45973.655233912039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45973.655233912039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45973.655233912039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45973.655233912039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45973.655233912039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45973.655233912039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45973.655233912039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45973.655233912039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45973.655233912039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45973.655233912039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45973.655233912039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45973.655233912039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45973.655233912039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45973.655233912039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45973.655233912039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45973.655233912039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45973.655233912039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45973.655233912039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45973.655233912039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45973.655233912039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45973.655233912039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45973.655233912039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45973.655233912039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45973.655233912039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45973.655233912039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45973.655233912039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45973.655233912039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45973.655233912039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45973.655233912039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45973.655233912039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45973.655233912039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45973.655233912039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45973.655233912039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45973.655233912039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45973.655233912039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45973.655233912039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45973.655233912039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45973.655233912039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45973.655233912039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45973.655233912039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45973.655233912039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45973.655233912039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45973.655233912039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45973.655233912039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45973.655233912039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45973.655233912039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45973.655233912039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45973.655233912039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45973.655233912039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45973.655233912039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45973.655233912039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45973.655233912039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45973.655233912039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45973.655233912039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45973.655233912039</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2025-11-12T12:44:12Z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