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43" documentId="120_S{2AC9BD13-BADA-5192-A53E-5A8FF88502F6}" xr6:coauthVersionLast="47" xr6:coauthVersionMax="47" xr10:uidLastSave="{94401557-9658-4199-A936-0973017E5FA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<sst xmlns="http://schemas.openxmlformats.org/spreadsheetml/2006/main" count="181601" uniqueCount="39214">
  <si>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</si>
  <si>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</si>
  <si>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</si>
  <si>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</si>
  <si>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</si>
  <si>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</si>
  <si>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</si>
  <si>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</si>
  <si>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</si>
  <si>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</si>
  <si>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</si>
  <si>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</si>
  <si>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</si>
  <si>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</si>
  <si>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</si>
  <si>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</si>
  <si>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</si>
  <si>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</si>
  <si>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</si>
  <si>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</si>
  <si>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</si>
  <si>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</si>
  <si>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</si>
  <si>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</si>
  <si>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</si>
  <si>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</si>
  <si>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</si>
  <si>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</si>
  <si>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</si>
  <si>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</si>
  <si>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</si>
  <si>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</si>
  <si>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</si>
  <si>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</si>
  <si>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</si>
  <si>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</si>
  <si>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</si>
  <si>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</si>
  <si>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</si>
  <si>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</si>
  <si>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</si>
  <si>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</si>
  <si>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</si>
  <si>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</si>
  <si>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</si>
  <si>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</si>
  <si>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</si>
  <si>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</si>
  <si>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</si>
  <si>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</si>
  <si>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</si>
  <si>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</si>
  <si>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</si>
  <si>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</si>
  <si>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</si>
  <si>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</si>
  <si>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</si>
  <si>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</si>
  <si>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</si>
  <si>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</si>
  <si>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</si>
  <si>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</si>
  <si>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</si>
  <si>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</si>
  <si>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</si>
  <si>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</si>
  <si>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</si>
  <si>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</si>
  <si>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</si>
  <si>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</si>
  <si>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</si>
  <si>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</si>
  <si>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</si>
  <si>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</si>
  <si>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</si>
  <si>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</si>
  <si>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</si>
  <si>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</si>
  <si>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</si>
  <si>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</si>
  <si>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</si>
  <si>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</si>
  <si>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</si>
  <si>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</si>
  <si>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</si>
  <si>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</si>
  <si>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</si>
  <si>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</si>
  <si>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</si>
  <si>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</si>
  <si>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</si>
  <si>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</si>
  <si>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</si>
  <si>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</si>
  <si>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</si>
  <si>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</si>
  <si>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</si>
  <si>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</si>
  <si>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</si>
  <si>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</si>
  <si>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</si>
  <si>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</si>
  <si>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</si>
  <si>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</si>
  <si>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</si>
  <si>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</si>
  <si>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</si>
  <si>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</si>
  <si>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</si>
  <si>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</si>
  <si>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</si>
  <si>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</si>
  <si>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</si>
  <si>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</si>
  <si>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</si>
  <si>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</si>
  <si>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</si>
  <si>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</si>
  <si>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</si>
  <si>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</si>
  <si>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</si>
  <si>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</si>
  <si>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</si>
  <si>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</si>
  <si>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</si>
  <si>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</si>
  <si>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</si>
  <si>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</si>
  <si>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</si>
  <si>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</si>
  <si>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</si>
  <si>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</si>
  <si>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</si>
  <si>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</si>
  <si>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</si>
  <si>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</si>
  <si>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</si>
  <si>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</si>
  <si>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</si>
  <si>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</si>
  <si>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</si>
  <si>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</si>
  <si>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</si>
  <si>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</si>
  <si>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</si>
  <si>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</si>
  <si>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</si>
  <si>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</si>
  <si>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</si>
  <si>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</si>
  <si>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</si>
  <si>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</si>
  <si>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</si>
  <si>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</si>
  <si>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</si>
  <si>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</si>
  <si>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</si>
  <si>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</si>
  <si>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</si>
  <si>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</si>
  <si>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</si>
  <si>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</si>
  <si>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</si>
  <si>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</si>
  <si>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</si>
  <si>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</si>
  <si>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</si>
  <si>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</si>
  <si>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</si>
  <si>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</si>
  <si>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</si>
  <si>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</si>
  <si>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</si>
  <si>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</si>
  <si>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</si>
  <si>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</si>
  <si>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</si>
  <si>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</si>
  <si>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</si>
  <si>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</si>
  <si>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</si>
  <si>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</si>
  <si>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</si>
  <si>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</si>
  <si>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</si>
  <si>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</si>
  <si>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</si>
  <si>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</si>
  <si>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</si>
  <si>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</si>
  <si>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</si>
  <si>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</si>
  <si>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</si>
  <si>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</si>
  <si>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</si>
  <si>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</si>
  <si>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</si>
  <si>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</si>
  <si>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</si>
  <si>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</si>
  <si>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</si>
  <si>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</si>
  <si>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</si>
  <si>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</si>
  <si>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</si>
  <si>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</si>
  <si>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</si>
  <si>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</si>
  <si>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</si>
  <si>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</si>
  <si>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</si>
  <si>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</si>
  <si>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</si>
  <si>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</si>
  <si>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</si>
  <si>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</si>
  <si>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</si>
  <si>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</si>
  <si>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</si>
  <si>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</si>
  <si>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</si>
  <si>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</si>
  <si>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</si>
  <si>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</si>
  <si>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</si>
  <si>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</si>
  <si>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</si>
  <si>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</si>
  <si>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</si>
  <si>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</si>
  <si>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</si>
  <si>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</si>
  <si>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</si>
  <si>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</si>
  <si>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</si>
  <si>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</si>
  <si>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</si>
  <si>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</si>
  <si>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</si>
  <si>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</si>
  <si>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</si>
  <si>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</si>
  <si>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</si>
  <si>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</si>
  <si>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</si>
  <si>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</si>
  <si>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</si>
  <si>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</si>
  <si>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</si>
  <si>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</si>
  <si>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</si>
  <si>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</si>
  <si>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</si>
  <si>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</si>
  <si>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</si>
  <si>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</si>
  <si>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</si>
  <si>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</si>
  <si>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</si>
  <si>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</si>
  <si>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</si>
  <si>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</si>
  <si>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</si>
  <si>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</si>
  <si>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</si>
  <si>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</si>
  <si>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</si>
  <si>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</si>
  <si>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</si>
  <si>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</si>
  <si>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</si>
  <si>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</si>
  <si>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</si>
  <si>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</si>
  <si>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</si>
  <si>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</si>
  <si>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</si>
  <si>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</si>
  <si>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</si>
  <si>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</si>
  <si>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</si>
  <si>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</si>
  <si>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</si>
  <si>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</si>
  <si>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</si>
  <si>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</si>
  <si>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</si>
  <si>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</si>
  <si>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</si>
  <si>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</si>
  <si>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</si>
  <si>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</si>
  <si>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</si>
  <si>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</si>
  <si>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</si>
  <si>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</si>
  <si>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</si>
  <si>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</si>
  <si>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</si>
  <si>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</si>
  <si>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</si>
  <si>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</si>
  <si>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</si>
  <si>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</si>
  <si>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</si>
  <si>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</si>
  <si>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</si>
  <si>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</si>
  <si>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</si>
  <si>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</si>
  <si>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</si>
  <si>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</si>
  <si>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</si>
  <si>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</si>
  <si>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</si>
  <si>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</si>
  <si>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</si>
  <si>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</si>
  <si>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</si>
  <si>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</si>
  <si>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</si>
  <si>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</si>
  <si>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</si>
  <si>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</si>
  <si>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</si>
  <si>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</si>
  <si>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</si>
  <si>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</si>
  <si>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</si>
  <si>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</si>
  <si>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</si>
  <si>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</si>
  <si>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</si>
  <si>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</si>
  <si>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</si>
  <si>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</si>
  <si>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</si>
  <si>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</si>
  <si>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</si>
  <si>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</si>
  <si>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</si>
  <si>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</si>
  <si>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</si>
  <si>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</si>
  <si>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</si>
  <si>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</si>
  <si>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</si>
  <si>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</si>
  <si>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</si>
  <si>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</si>
  <si>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</si>
  <si>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</si>
  <si>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</si>
  <si>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</si>
  <si>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</si>
  <si>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</si>
  <si>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</si>
  <si>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</si>
  <si>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</si>
  <si>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</si>
  <si>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</si>
  <si>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</si>
  <si>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</si>
  <si>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</si>
  <si>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</si>
  <si>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</si>
  <si>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</si>
  <si>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</si>
  <si>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</si>
  <si>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</si>
  <si>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</si>
  <si>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</si>
  <si>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</si>
  <si>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</si>
  <si>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</si>
  <si>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</si>
  <si>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</si>
  <si>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</si>
  <si>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</si>
  <si>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</si>
  <si>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</si>
  <si>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</si>
  <si>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</si>
  <si>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</si>
  <si>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</si>
  <si>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</si>
  <si>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</si>
  <si>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</si>
  <si>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</si>
  <si>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</si>
  <si>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</si>
  <si>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</si>
  <si>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</si>
  <si>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</si>
  <si>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</si>
  <si>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</si>
  <si>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</si>
  <si>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</si>
  <si>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</si>
  <si>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</si>
  <si>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</si>
  <si>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</si>
  <si>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</si>
  <si>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</si>
  <si>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</si>
  <si>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</si>
  <si>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</si>
  <si>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</si>
  <si>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</si>
  <si>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</si>
  <si>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</si>
  <si>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</si>
  <si>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</si>
  <si>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</si>
  <si>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</si>
  <si>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</si>
  <si>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</si>
  <si>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</si>
  <si>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</si>
  <si>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</si>
  <si>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</si>
  <si>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</si>
  <si>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</si>
  <si>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</si>
  <si>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</si>
  <si>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</si>
  <si>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</si>
  <si>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</si>
  <si>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</si>
  <si>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</si>
  <si>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</si>
  <si>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</si>
  <si>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</si>
  <si>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</si>
  <si>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</si>
  <si>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</si>
  <si>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</si>
  <si>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</si>
  <si>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</si>
  <si>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</si>
  <si>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</si>
  <si>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</si>
  <si>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</si>
  <si>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</si>
  <si>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</si>
  <si>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</si>
  <si>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</si>
  <si>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</si>
  <si>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</si>
  <si>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</si>
  <si>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</si>
  <si>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</si>
  <si>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</si>
  <si>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</si>
  <si>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</si>
  <si>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</si>
  <si>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</si>
  <si>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</si>
  <si>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</si>
  <si>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</si>
  <si>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</si>
  <si>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</si>
  <si>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</si>
  <si>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</si>
  <si>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</si>
  <si>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</si>
  <si>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</si>
  <si>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</si>
  <si>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</si>
  <si>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</si>
  <si>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</si>
  <si>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</si>
  <si>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</si>
  <si>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</si>
  <si>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</si>
  <si>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</si>
  <si>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</si>
  <si>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</si>
  <si>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</si>
  <si>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</si>
  <si>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</si>
  <si>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</si>
  <si>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</si>
  <si>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</si>
  <si>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</si>
  <si>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</si>
  <si>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</si>
  <si>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</si>
  <si>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</si>
  <si>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</si>
  <si>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</si>
  <si>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</si>
  <si>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</si>
  <si>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</si>
  <si>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</si>
  <si>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</si>
  <si>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</si>
  <si>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</si>
  <si>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</si>
  <si>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</si>
  <si>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</si>
  <si>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</si>
  <si>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</si>
  <si>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</si>
  <si>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</si>
  <si>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</si>
  <si>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</si>
  <si>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</si>
  <si>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</si>
  <si>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</si>
  <si>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</si>
  <si>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</si>
  <si>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</si>
  <si>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</si>
  <si>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</si>
  <si>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</si>
  <si>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</si>
  <si>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</si>
  <si>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</si>
  <si>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</si>
  <si>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</si>
  <si>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</si>
  <si>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</si>
  <si>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</si>
  <si>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</si>
  <si>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</si>
  <si>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</si>
  <si>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</si>
  <si>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</si>
  <si>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</si>
  <si>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</si>
  <si>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</si>
  <si>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</si>
  <si>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</si>
  <si>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</si>
  <si>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</si>
  <si>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</si>
  <si>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</si>
  <si>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</si>
  <si>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</si>
  <si>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</si>
  <si>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</si>
  <si>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</si>
  <si>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</si>
  <si>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</si>
  <si>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</si>
  <si>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</si>
  <si>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</si>
  <si>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</si>
  <si>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</si>
  <si>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</si>
  <si>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</si>
  <si>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</si>
  <si>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</si>
  <si>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</si>
  <si>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</si>
  <si>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</si>
  <si>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</si>
  <si>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</si>
  <si>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</si>
  <si>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</si>
  <si>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</si>
  <si>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</si>
  <si>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</si>
  <si>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</si>
  <si>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</si>
  <si>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</si>
  <si>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</si>
  <si>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</si>
  <si>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</si>
  <si>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</si>
  <si>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</si>
  <si>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</si>
  <si>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</si>
  <si>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</si>
  <si>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</si>
  <si>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</si>
  <si>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</si>
  <si>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</si>
  <si>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</si>
  <si>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</si>
  <si>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</si>
  <si>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</si>
  <si>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</si>
  <si>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</si>
  <si>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</si>
  <si>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</si>
  <si>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</si>
  <si>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</si>
  <si>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</si>
  <si>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</si>
  <si>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</si>
  <si>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</si>
  <si>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</si>
  <si>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</si>
  <si>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</si>
  <si>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</si>
  <si>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</si>
  <si>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</si>
  <si>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</si>
  <si>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</si>
  <si>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</si>
  <si>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</si>
  <si>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</si>
  <si>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</si>
  <si>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</si>
  <si>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</si>
  <si>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</si>
  <si>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</si>
  <si>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</si>
  <si>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</si>
  <si>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</si>
  <si>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</si>
  <si>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</si>
  <si>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</si>
  <si>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</si>
  <si>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</si>
  <si>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</si>
  <si>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</si>
  <si>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</si>
  <si>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</si>
  <si>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</si>
  <si>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</si>
  <si>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</si>
  <si>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</si>
  <si>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</si>
  <si>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</si>
  <si>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</si>
  <si>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</si>
  <si>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</si>
  <si>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</si>
  <si>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</si>
  <si>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</si>
  <si>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</si>
  <si>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</si>
  <si>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</si>
  <si>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</si>
  <si>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</si>
  <si>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</si>
  <si>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</si>
  <si>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</si>
  <si>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</si>
  <si>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</si>
  <si>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</si>
  <si>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</si>
  <si>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</si>
  <si>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</si>
  <si>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</si>
  <si>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</si>
  <si>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</si>
  <si>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</si>
  <si>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</si>
  <si>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</si>
  <si>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</si>
  <si>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</si>
  <si>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</si>
  <si>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</si>
  <si>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</si>
  <si>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</si>
  <si>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</si>
  <si>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</si>
  <si>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</si>
  <si>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</si>
  <si>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</si>
  <si>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</si>
  <si>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</si>
  <si>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</si>
  <si>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</si>
  <si>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</si>
  <si>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</si>
  <si>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</si>
  <si>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</si>
  <si>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</si>
  <si>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</si>
  <si>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</si>
  <si>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</si>
  <si>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</si>
  <si>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</si>
  <si>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</si>
  <si>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</si>
  <si>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</si>
  <si>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</si>
  <si>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</si>
  <si>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</si>
  <si>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</si>
  <si>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</si>
  <si>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</si>
  <si>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</si>
  <si>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</si>
  <si>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</si>
  <si>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</si>
  <si>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</si>
  <si>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</si>
  <si>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</si>
  <si>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</si>
  <si>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</si>
  <si>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</si>
  <si>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</si>
  <si>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</si>
  <si>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</si>
  <si>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</si>
  <si>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</si>
  <si>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</si>
  <si>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</si>
  <si>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</si>
  <si>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</si>
  <si>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</si>
  <si>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</si>
  <si>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</si>
  <si>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</si>
  <si>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</si>
  <si>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</si>
  <si>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</si>
  <si>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</si>
  <si>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</si>
  <si>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</si>
  <si>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</si>
  <si>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</si>
  <si>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</si>
  <si>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</si>
  <si>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</si>
  <si>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</si>
  <si>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</si>
  <si>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</si>
  <si>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</si>
  <si>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</si>
  <si>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</si>
  <si>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</si>
  <si>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</si>
  <si>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</si>
  <si>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</si>
  <si>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</si>
  <si>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</si>
  <si>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</si>
  <si>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</si>
  <si>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</si>
  <si>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</si>
  <si>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</si>
  <si>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</si>
  <si>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</si>
  <si>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</si>
  <si>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</si>
  <si>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</si>
  <si>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</si>
  <si>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</si>
  <si>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</si>
  <si>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</si>
  <si>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</si>
  <si>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</si>
  <si>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</si>
  <si>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</si>
  <si>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</si>
  <si>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</si>
  <si>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</si>
  <si>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</si>
  <si>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</si>
  <si>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</si>
  <si>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</si>
  <si>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</si>
  <si>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</si>
  <si>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</si>
  <si>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</si>
  <si>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</si>
  <si>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</si>
  <si>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</si>
  <si>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</si>
  <si>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</si>
  <si>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</si>
  <si>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</si>
  <si>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</si>
  <si>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</si>
  <si>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</si>
  <si>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</si>
  <si>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</si>
  <si>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</si>
  <si>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</si>
  <si>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</si>
  <si>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</si>
  <si>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</si>
  <si>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</si>
  <si>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</si>
  <si>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</si>
  <si>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</si>
  <si>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</si>
  <si>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</si>
  <si>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</si>
  <si>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</si>
  <si>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</si>
  <si>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</si>
  <si>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</si>
  <si>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</si>
  <si>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</si>
  <si>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</si>
  <si>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</si>
  <si>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</si>
  <si>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</si>
  <si>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</si>
  <si>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</si>
  <si>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</si>
  <si>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</si>
  <si>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</si>
  <si>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</si>
  <si>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</si>
  <si>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</si>
  <si>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</si>
  <si>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</si>
  <si>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</si>
  <si>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</si>
  <si>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</si>
  <si>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</si>
  <si>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</si>
  <si>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</si>
  <si>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</si>
  <si>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</si>
  <si>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</si>
  <si>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</si>
  <si>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</si>
  <si>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</si>
  <si>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</si>
  <si>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</si>
  <si>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</si>
  <si>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</si>
  <si>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</si>
  <si>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</si>
  <si>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</si>
  <si>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</si>
  <si>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</si>
  <si>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</si>
  <si>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</si>
  <si>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</si>
  <si>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</si>
  <si>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</si>
  <si>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</si>
  <si>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</si>
  <si>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</si>
  <si>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</si>
  <si>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</si>
  <si>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</si>
  <si>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</si>
  <si>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</si>
  <si>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</si>
  <si>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</si>
  <si>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</si>
  <si>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</si>
  <si>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</si>
  <si>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</si>
  <si>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</si>
  <si>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</si>
  <si>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</si>
  <si>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</si>
  <si>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</si>
  <si>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</si>
  <si>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</si>
  <si>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</si>
  <si>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</si>
  <si>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</si>
  <si>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</si>
  <si>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</si>
  <si>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</si>
  <si>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</si>
  <si>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</si>
  <si>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</si>
  <si>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</si>
  <si>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</si>
  <si>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</si>
  <si>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</si>
  <si>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</si>
  <si>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</si>
  <si>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</si>
  <si>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</si>
  <si>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</si>
  <si>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</si>
  <si>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</si>
  <si>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</si>
  <si>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</si>
  <si>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</si>
  <si>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</si>
  <si>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</si>
  <si>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</si>
  <si>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</si>
  <si>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</si>
  <si>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</si>
  <si>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</si>
  <si>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</si>
  <si>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</si>
  <si>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</si>
  <si>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</si>
  <si>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</si>
  <si>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</si>
  <si>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</si>
  <si>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</si>
  <si>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</si>
  <si>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</si>
  <si>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</si>
  <si>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</si>
  <si>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</si>
  <si>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</si>
  <si>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</si>
  <si>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</si>
  <si>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</si>
  <si>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</si>
  <si>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</si>
  <si>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</si>
  <si>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</si>
  <si>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</si>
  <si>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</si>
  <si>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</si>
  <si>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</si>
  <si>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</si>
  <si>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</si>
  <si>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</si>
  <si>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</si>
  <si>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</si>
  <si>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</si>
  <si>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</si>
  <si>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</si>
  <si>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</si>
  <si>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</si>
  <si>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</si>
  <si>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</si>
  <si>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</si>
  <si>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</si>
  <si>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</si>
  <si>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</si>
  <si>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</si>
  <si>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</si>
  <si>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</si>
  <si>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</si>
  <si>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</si>
  <si>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</si>
  <si>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</si>
  <si>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</si>
  <si>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</si>
  <si>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</si>
  <si>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</si>
  <si>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</si>
  <si>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</si>
  <si>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</si>
  <si>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</si>
  <si>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</si>
  <si>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</si>
  <si>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</si>
  <si>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</si>
  <si>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</si>
  <si>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</si>
  <si>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</si>
  <si>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</si>
  <si>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</si>
  <si>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</si>
  <si>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</si>
  <si>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</si>
  <si>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</si>
  <si>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</si>
  <si>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</si>
  <si>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</si>
  <si>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</si>
  <si>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</si>
  <si>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</si>
  <si>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</si>
  <si>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</si>
  <si>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</si>
  <si>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</si>
  <si>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</si>
  <si>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</si>
  <si>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</si>
  <si>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</si>
  <si>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</si>
  <si>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</si>
  <si>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</si>
  <si>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</si>
  <si>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</si>
  <si>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</si>
  <si>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</si>
  <si>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</si>
  <si>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</si>
  <si>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</si>
  <si>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</si>
  <si>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</si>
  <si>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</si>
  <si>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</si>
  <si>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</si>
  <si>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</si>
  <si>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</si>
  <si>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</si>
  <si>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</si>
  <si>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</si>
  <si>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</si>
  <si>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</si>
  <si>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</si>
  <si>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</si>
  <si>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</si>
  <si>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</si>
  <si>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</si>
  <si>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</si>
  <si>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</si>
  <si>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</si>
  <si>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</si>
  <si>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</si>
  <si>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</si>
  <si>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</si>
  <si>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</si>
  <si>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</si>
  <si>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</si>
  <si>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</si>
  <si>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</si>
  <si>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</si>
  <si>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</si>
  <si>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</si>
  <si>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</si>
  <si>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</si>
  <si>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</si>
  <si>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</si>
  <si>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</si>
  <si>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</si>
  <si>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</si>
  <si>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</si>
  <si>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</si>
  <si>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</si>
  <si>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</si>
  <si>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</si>
  <si>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</si>
  <si>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</si>
  <si>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</si>
  <si>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</si>
  <si>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</si>
  <si>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</si>
  <si>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</si>
  <si>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</si>
  <si>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</si>
  <si>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</si>
  <si>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</si>
  <si>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</si>
  <si>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</si>
  <si>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</si>
  <si>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</si>
  <si>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</si>
  <si>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</si>
  <si>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</si>
  <si>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</si>
  <si>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</si>
  <si>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</si>
  <si>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</si>
  <si>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</si>
  <si>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</si>
  <si>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</si>
  <si>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</si>
  <si>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</si>
  <si>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</si>
  <si>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</si>
  <si>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</si>
  <si>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</si>
  <si>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</si>
  <si>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</si>
  <si>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</si>
  <si>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</si>
  <si>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</si>
  <si>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</si>
  <si>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</si>
  <si>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</si>
  <si>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</si>
  <si>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</si>
  <si>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</si>
  <si>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</si>
  <si>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</si>
  <si>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</si>
  <si>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</si>
  <si>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</si>
  <si>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</si>
  <si>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</si>
  <si>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</si>
  <si>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</si>
  <si>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</si>
  <si>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</si>
  <si>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</si>
  <si>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</si>
  <si>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</si>
  <si>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</si>
  <si>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</si>
  <si>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</si>
  <si>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</si>
  <si>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</si>
  <si>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</si>
  <si>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</si>
  <si>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</si>
  <si>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</si>
  <si>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</si>
  <si>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</si>
  <si>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</si>
  <si>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</si>
  <si>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</si>
  <si>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</si>
  <si>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</si>
  <si>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</si>
  <si>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</si>
  <si>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</si>
  <si>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</si>
  <si>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</si>
  <si>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</si>
  <si>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</si>
  <si>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</si>
  <si>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</si>
  <si>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</si>
  <si>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</si>
  <si>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</si>
  <si>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</si>
  <si>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</si>
  <si>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</si>
  <si>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</si>
  <si>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</si>
  <si>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</si>
  <si>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</si>
  <si>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</si>
  <si>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</si>
  <si>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</si>
  <si>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</si>
  <si>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</si>
  <si>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</si>
  <si>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</si>
  <si>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</si>
  <si>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</si>
  <si>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</si>
  <si>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</si>
  <si>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</si>
  <si>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</si>
  <si>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</si>
  <si>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</si>
  <si>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</si>
  <si>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</si>
  <si>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</si>
  <si>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</si>
  <si>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</si>
  <si>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</si>
  <si>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</si>
  <si>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</si>
  <si>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</si>
  <si>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</si>
  <si>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</si>
  <si>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</si>
  <si>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</si>
  <si>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</si>
  <si>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</si>
  <si>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</si>
  <si>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</si>
  <si>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</si>
  <si>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</si>
  <si>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</si>
  <si>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</si>
  <si>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</si>
  <si>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</si>
  <si>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</si>
  <si>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</si>
  <si>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</si>
  <si>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</si>
  <si>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</si>
  <si>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</si>
  <si>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</si>
  <si>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</si>
  <si>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</si>
  <si>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</si>
  <si>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</si>
  <si>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</si>
  <si>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</si>
  <si>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</si>
  <si>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</si>
  <si>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</si>
  <si>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</si>
  <si>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</si>
  <si>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</si>
  <si>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</si>
  <si>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</si>
  <si>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</si>
  <si>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</si>
  <si>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</si>
  <si>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</si>
  <si>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</si>
  <si>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</si>
  <si>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</si>
  <si>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</si>
  <si>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</si>
  <si>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</si>
  <si>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</si>
  <si>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</si>
  <si>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</si>
  <si>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</si>
  <si>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</si>
  <si>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</si>
  <si>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</si>
  <si>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</si>
  <si>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</si>
  <si>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</si>
  <si>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</si>
  <si>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</si>
  <si>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</si>
  <si>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</si>
  <si>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</si>
  <si>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</si>
  <si>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</si>
  <si>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</si>
  <si>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</si>
  <si>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</si>
  <si>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</si>
  <si>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</si>
  <si>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</si>
  <si>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</si>
  <si>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</si>
  <si>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</si>
  <si>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</si>
  <si>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</si>
  <si>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</si>
  <si>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</si>
  <si>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</si>
  <si>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</si>
  <si>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</si>
  <si>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</si>
  <si>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</si>
  <si>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</si>
  <si>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</si>
  <si>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</si>
  <si>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</si>
  <si>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</si>
  <si>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</si>
  <si>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</si>
  <si>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</si>
  <si>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</si>
  <si>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</si>
  <si>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</si>
  <si>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</si>
  <si>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</si>
  <si>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</si>
  <si>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</si>
  <si>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</si>
  <si>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</si>
  <si>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</si>
  <si>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</si>
  <si>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</si>
  <si>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</si>
  <si>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</si>
  <si>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</si>
  <si>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</si>
  <si>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</si>
  <si>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</si>
  <si>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</si>
  <si>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</si>
  <si>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</si>
  <si>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</si>
  <si>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</si>
  <si>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</si>
  <si>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</si>
  <si>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</si>
  <si>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</si>
  <si>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</si>
  <si>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</si>
  <si>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</si>
  <si>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</si>
  <si>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</si>
  <si>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</si>
  <si>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</si>
  <si>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</si>
  <si>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</si>
  <si>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</si>
  <si>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</si>
  <si>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</si>
  <si>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</si>
  <si>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</si>
  <si>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</si>
  <si>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</si>
  <si>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</si>
  <si>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</si>
  <si>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</si>
  <si>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</si>
  <si>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</si>
  <si>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</si>
  <si>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</si>
  <si>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</si>
  <si>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</si>
  <si>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</si>
  <si>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</si>
  <si>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</si>
  <si>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</si>
  <si>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</si>
  <si>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</si>
  <si>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</si>
  <si>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</si>
  <si>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</si>
  <si>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</si>
  <si>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</si>
  <si>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</si>
  <si>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</si>
  <si>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</si>
  <si>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</si>
  <si>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</si>
  <si>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</si>
  <si>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</si>
  <si>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</si>
  <si>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</si>
  <si>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</si>
  <si>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</si>
  <si>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</si>
  <si>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</si>
  <si>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</si>
  <si>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</si>
  <si>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</si>
  <si>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</si>
  <si>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</si>
  <si>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</si>
  <si>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</si>
  <si>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</si>
  <si>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</si>
  <si>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</si>
  <si>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</si>
  <si>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</si>
  <si>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</si>
  <si>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</si>
  <si>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</si>
  <si>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</si>
  <si>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</si>
  <si>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</si>
  <si>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</si>
  <si>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</si>
  <si>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</si>
  <si>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</si>
  <si>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</si>
  <si>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</si>
  <si>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</si>
  <si>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</si>
  <si>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</si>
  <si>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</si>
  <si>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</si>
  <si>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</si>
  <si>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</si>
  <si>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</si>
  <si>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</si>
  <si>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</si>
  <si>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</si>
  <si>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</si>
  <si>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</si>
  <si>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</si>
  <si>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</si>
  <si>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</si>
  <si>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</si>
  <si>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</si>
  <si>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</si>
  <si>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</si>
  <si>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</si>
  <si>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</si>
  <si>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</si>
  <si>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</si>
  <si>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</si>
  <si>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</si>
  <si>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</si>
  <si>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</si>
  <si>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</si>
  <si>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</si>
  <si>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</si>
  <si>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</si>
  <si>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</si>
  <si>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</si>
  <si>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</si>
  <si>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</si>
  <si>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</si>
  <si>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</si>
  <si>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</si>
  <si>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</si>
  <si>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</si>
  <si>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</si>
  <si>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</si>
  <si>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</si>
  <si>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</si>
  <si>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</si>
  <si>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</si>
  <si>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</si>
  <si>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</si>
  <si>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</si>
  <si>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</si>
  <si>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</si>
  <si>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</si>
  <si>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</si>
  <si>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</si>
  <si>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</si>
  <si>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</si>
  <si>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</si>
  <si>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</si>
  <si>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</si>
  <si>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</si>
  <si>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</si>
  <si>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</si>
  <si>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</si>
  <si>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</si>
  <si>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</si>
  <si>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</si>
  <si>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</si>
  <si>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</si>
  <si>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</si>
  <si>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</si>
  <si>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</si>
  <si>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</si>
  <si>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</si>
  <si>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</si>
  <si>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</si>
  <si>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</si>
  <si>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</si>
  <si>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</si>
  <si>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</si>
  <si>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</si>
  <si>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</si>
  <si>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</si>
  <si>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</si>
  <si>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</si>
  <si>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</si>
  <si>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</si>
  <si>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</si>
  <si>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</si>
  <si>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</si>
  <si>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</si>
  <si>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</si>
  <si>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</si>
  <si>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</si>
  <si>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</si>
  <si>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</si>
  <si>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</si>
  <si>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</si>
  <si>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</si>
  <si>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</si>
  <si>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</si>
  <si>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</si>
  <si>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</si>
  <si>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</si>
  <si>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</si>
  <si>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</si>
  <si>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</si>
  <si>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</si>
  <si>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</si>
  <si>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</si>
  <si>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</si>
  <si>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</si>
  <si>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</si>
  <si>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</si>
  <si>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</si>
  <si>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</si>
  <si>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</si>
  <si>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</si>
  <si>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</si>
  <si>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</si>
  <si>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</si>
  <si>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</si>
  <si>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</si>
  <si>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</si>
  <si>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</si>
  <si>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</si>
  <si>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</si>
  <si>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</si>
  <si>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</si>
  <si>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</si>
  <si>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</si>
  <si>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</si>
  <si>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</si>
  <si>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</si>
  <si>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</si>
  <si>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</si>
  <si>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</si>
  <si>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</si>
  <si>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</si>
  <si>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</si>
  <si>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</si>
  <si>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</si>
  <si>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</si>
  <si>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</si>
  <si>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</si>
  <si>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</si>
  <si>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</si>
  <si>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</si>
  <si>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</si>
  <si>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</si>
  <si>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</si>
  <si>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</si>
  <si>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</si>
  <si>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</si>
  <si>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</si>
  <si>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</si>
  <si>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</si>
  <si>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</si>
  <si>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</si>
  <si>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</si>
  <si>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</si>
  <si>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</si>
  <si>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</si>
  <si>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</si>
  <si>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</si>
  <si>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</si>
  <si>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</si>
  <si>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</si>
  <si>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</si>
  <si>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</si>
  <si>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</si>
  <si>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</si>
  <si>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</si>
  <si>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</si>
  <si>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</si>
  <si>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</si>
  <si>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</si>
  <si>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</si>
  <si>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</si>
  <si>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</si>
  <si>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</si>
  <si>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</si>
  <si>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</si>
  <si>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</si>
  <si>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</si>
  <si>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</si>
  <si>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</si>
  <si>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</si>
  <si>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</si>
  <si>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</si>
  <si>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</si>
  <si>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</si>
  <si>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</si>
  <si>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</si>
  <si>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</si>
  <si>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</si>
  <si>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</si>
  <si>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</si>
  <si>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</si>
  <si>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</si>
  <si>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</si>
  <si>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</si>
  <si>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</si>
  <si>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</si>
  <si>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</si>
  <si>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</si>
  <si>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</si>
  <si>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</si>
  <si>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</si>
  <si>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</si>
  <si>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</si>
  <si>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</si>
  <si>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</si>
  <si>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</si>
  <si>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</si>
  <si>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</si>
  <si>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</si>
  <si>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</si>
  <si>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</si>
  <si>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</si>
  <si>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</si>
  <si>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</si>
  <si>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</si>
  <si>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</si>
  <si>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</si>
  <si>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</si>
  <si>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</si>
  <si>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</si>
  <si>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</si>
  <si>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</si>
  <si>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</si>
  <si>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</si>
  <si>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</si>
  <si>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</si>
  <si>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</si>
  <si>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</si>
  <si>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</si>
  <si>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</si>
  <si>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</si>
  <si>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</si>
  <si>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</si>
  <si>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</si>
  <si>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</si>
  <si>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</si>
  <si>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</si>
  <si>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</si>
  <si>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</si>
  <si>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</si>
  <si>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</si>
  <si>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</si>
  <si>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</si>
  <si>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</si>
  <si>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</si>
  <si>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</si>
  <si>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</si>
  <si>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</si>
  <si>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</si>
  <si>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</si>
  <si>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</si>
  <si>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</si>
  <si>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</si>
  <si>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</si>
  <si>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</si>
  <si>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</si>
  <si>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</si>
  <si>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</si>
  <si>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</si>
  <si>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</si>
  <si>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</si>
  <si>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</si>
  <si>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</si>
  <si>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</si>
  <si>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</si>
  <si>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</si>
  <si>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</si>
  <si>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</si>
  <si>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</si>
  <si>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</si>
  <si>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</si>
  <si>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</si>
  <si>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</si>
  <si>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</si>
  <si>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</si>
  <si>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</si>
  <si>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</si>
  <si>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</si>
  <si>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</si>
  <si>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</si>
  <si>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</si>
  <si>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</si>
  <si>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</si>
  <si>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</si>
  <si>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</si>
  <si>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</si>
  <si>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</si>
  <si>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</si>
  <si>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</si>
  <si>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</si>
  <si>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</si>
  <si>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</si>
  <si>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</si>
  <si>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</si>
  <si>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</si>
  <si>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</si>
  <si>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</si>
  <si>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</si>
  <si>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</si>
  <si>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</si>
  <si>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</si>
  <si>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</si>
  <si>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</si>
  <si>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</si>
  <si>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</si>
  <si>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</si>
  <si>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</si>
  <si>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</si>
  <si>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</si>
  <si>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</si>
  <si>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</si>
  <si>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</si>
  <si>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</si>
  <si>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</si>
  <si>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</si>
  <si>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</si>
  <si>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</si>
  <si>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</si>
  <si>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</si>
  <si>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</si>
  <si>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</si>
  <si>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</si>
  <si>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</si>
  <si>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</si>
  <si>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</si>
  <si>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</si>
  <si>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</si>
  <si>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</si>
  <si>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</si>
  <si>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</si>
  <si>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</si>
  <si>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</si>
  <si>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</si>
  <si>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</si>
  <si>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</si>
  <si>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</si>
  <si>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</si>
  <si>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</si>
  <si>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</si>
  <si>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</si>
  <si>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</si>
  <si>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</si>
  <si>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</si>
  <si>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</si>
  <si>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</si>
  <si>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</si>
  <si>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</si>
  <si>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</si>
  <si>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</si>
  <si>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</si>
  <si>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</si>
  <si>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</si>
  <si>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</si>
  <si>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</si>
  <si>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</si>
  <si>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</si>
  <si>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</si>
  <si>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</si>
  <si>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</si>
  <si>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</si>
  <si>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</si>
  <si>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</si>
  <si>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</si>
  <si>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</si>
  <si>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</si>
  <si>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</si>
  <si>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</si>
  <si>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</si>
  <si>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</si>
  <si>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</si>
  <si>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</si>
  <si>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</si>
  <si>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</si>
  <si>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</si>
  <si>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</si>
  <si>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</si>
  <si>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</si>
  <si>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</si>
  <si>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</si>
  <si>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</si>
  <si>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</si>
  <si>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</si>
  <si>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</si>
  <si>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</si>
  <si>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</si>
  <si>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</si>
  <si>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</si>
  <si>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</si>
  <si>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</si>
  <si>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</si>
  <si>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</si>
  <si>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</si>
  <si>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</si>
  <si>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</si>
  <si>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</si>
  <si>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</si>
  <si>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</si>
  <si>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</si>
  <si>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</si>
  <si>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</si>
  <si>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</si>
  <si>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</si>
  <si>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</si>
  <si>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</si>
  <si>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</si>
  <si>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</si>
  <si>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</si>
  <si>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</si>
  <si>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</si>
  <si>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</si>
  <si>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</si>
  <si>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</si>
  <si>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</si>
  <si>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</si>
  <si>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</si>
  <si>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</si>
  <si>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</si>
  <si>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</si>
  <si>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</si>
  <si>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</si>
  <si>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</si>
  <si>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</si>
  <si>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</si>
  <si>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</si>
  <si>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</si>
  <si>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</si>
  <si>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</si>
  <si>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</si>
  <si>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</si>
  <si>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</si>
  <si>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</si>
  <si>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</si>
  <si>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</si>
  <si>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</si>
  <si>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</si>
  <si>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</si>
  <si>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</si>
  <si>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</si>
  <si>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</si>
  <si>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</si>
  <si>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</si>
  <si>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</si>
  <si>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</si>
  <si>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</si>
  <si>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</si>
  <si>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</si>
  <si>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</si>
  <si>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</si>
  <si>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</si>
  <si>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</si>
  <si>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</si>
  <si>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</si>
  <si>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</si>
  <si>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</si>
  <si>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</si>
  <si>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</si>
  <si>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</si>
  <si>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</si>
  <si>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</si>
  <si>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</si>
  <si>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</si>
  <si>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</si>
  <si>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</si>
  <si>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</si>
  <si>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</si>
  <si>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</si>
  <si>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</si>
  <si>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</si>
  <si>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</si>
  <si>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</si>
  <si>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</si>
  <si>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</si>
  <si>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</si>
  <si>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</si>
  <si>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</si>
  <si>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</si>
  <si>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</si>
  <si>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</si>
  <si>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</si>
  <si>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</si>
  <si>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</si>
  <si>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</si>
  <si>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</si>
  <si>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</si>
  <si>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</si>
  <si>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</si>
  <si>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</si>
  <si>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</si>
  <si>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</si>
  <si>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</si>
  <si>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</si>
  <si>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</si>
  <si>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</si>
  <si>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</si>
  <si>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</si>
  <si>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</si>
  <si>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</si>
  <si>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</si>
  <si>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</si>
  <si>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</si>
  <si>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</si>
  <si>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</si>
  <si>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</si>
  <si>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</si>
  <si>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</si>
  <si>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</si>
  <si>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</si>
  <si>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</si>
  <si>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</si>
  <si>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</si>
  <si>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</si>
  <si>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</si>
  <si>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</si>
  <si>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</si>
  <si>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</si>
  <si>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</si>
  <si>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</si>
  <si>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</si>
  <si>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</si>
  <si>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</si>
  <si>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</si>
  <si>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</si>
  <si>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</si>
  <si>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</si>
  <si>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</si>
  <si>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</si>
  <si>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</si>
  <si>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</si>
  <si>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</si>
  <si>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</si>
  <si>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</si>
  <si>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</si>
  <si>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</si>
  <si>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</si>
  <si>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</si>
  <si>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</si>
  <si>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</si>
  <si>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</si>
  <si>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</si>
  <si>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</si>
  <si>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</si>
  <si>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</si>
  <si>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</si>
  <si>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</si>
  <si>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</si>
  <si>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</si>
  <si>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</si>
  <si>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</si>
  <si>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</si>
  <si>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</si>
  <si>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</si>
  <si>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</si>
  <si>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</si>
  <si>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</si>
  <si>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</si>
  <si>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</si>
  <si>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</si>
  <si>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</si>
  <si>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</si>
  <si>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</si>
  <si>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</si>
  <si>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</si>
  <si>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</si>
  <si>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</si>
  <si>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</si>
  <si>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</si>
  <si>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</si>
  <si>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</si>
  <si>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</si>
  <si>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</si>
  <si>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</si>
  <si>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</si>
  <si>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</si>
  <si>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</si>
  <si>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</si>
  <si>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</si>
  <si>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</si>
  <si>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</si>
  <si>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</si>
  <si>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</si>
  <si>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</si>
  <si>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</si>
  <si>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</si>
  <si>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</si>
  <si>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</si>
  <si>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</si>
  <si>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</si>
  <si>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</si>
  <si>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</si>
  <si>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</si>
  <si>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</si>
  <si>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</si>
  <si>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</si>
  <si>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</si>
  <si>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</si>
  <si>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</si>
  <si>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</si>
  <si>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</si>
  <si>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</si>
  <si>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</si>
  <si>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</si>
  <si>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</si>
  <si>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</si>
  <si>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</si>
  <si>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</si>
  <si>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</si>
  <si>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</si>
  <si>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</si>
  <si>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</si>
  <si>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</si>
  <si>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</si>
  <si>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</si>
  <si>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</si>
  <si>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</si>
  <si>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</si>
  <si>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</si>
  <si>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</si>
  <si>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</si>
  <si>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</si>
  <si>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</si>
  <si>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</si>
  <si>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</si>
  <si>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</si>
  <si>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</si>
  <si>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</si>
  <si>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</si>
  <si>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</si>
  <si>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</si>
  <si>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</si>
  <si>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</si>
  <si>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</si>
  <si>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</si>
  <si>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</si>
  <si>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</si>
  <si>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</si>
  <si>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</si>
  <si>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</si>
  <si>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</si>
  <si>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</si>
  <si>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</si>
  <si>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</si>
  <si>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</si>
  <si>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</si>
  <si>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</si>
  <si>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</si>
  <si>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</si>
  <si>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</si>
  <si>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</si>
  <si>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</si>
  <si>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</si>
  <si>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</si>
  <si>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</si>
  <si>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</si>
  <si>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</si>
  <si>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</si>
  <si>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</si>
  <si>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</si>
  <si>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</si>
  <si>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</si>
  <si>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</si>
  <si>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</si>
  <si>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</si>
  <si>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</si>
  <si>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</si>
  <si>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</si>
  <si>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</si>
  <si>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</si>
  <si>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</si>
  <si>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</si>
  <si>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</si>
  <si>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</si>
  <si>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</si>
  <si>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</si>
  <si>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</si>
  <si>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</si>
  <si>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</si>
  <si>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</si>
  <si>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</si>
  <si>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</si>
  <si>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</si>
  <si>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</si>
  <si>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</si>
  <si>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</si>
  <si>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</si>
  <si>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</si>
  <si>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</si>
  <si>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</si>
  <si>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</si>
  <si>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</si>
  <si>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</si>
  <si>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</si>
  <si>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</si>
  <si>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</si>
  <si>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</si>
  <si>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</si>
  <si>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</si>
  <si>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</si>
  <si>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</si>
  <si>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</si>
  <si>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</si>
  <si>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</si>
  <si>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</si>
  <si>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</si>
  <si>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</si>
  <si>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</si>
  <si>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</si>
  <si>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</si>
  <si>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</si>
  <si>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</si>
  <si>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</si>
  <si>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</si>
  <si>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</si>
  <si>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</si>
  <si>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</si>
  <si>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</si>
  <si>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</si>
  <si>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</si>
  <si>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</si>
  <si>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</si>
  <si>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</si>
  <si>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</si>
  <si>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</si>
  <si>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</si>
  <si>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</si>
  <si>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</si>
  <si>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</si>
  <si>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</si>
  <si>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</si>
  <si>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</si>
  <si>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</si>
  <si>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</si>
  <si>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</si>
  <si>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</si>
  <si>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</si>
  <si>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</si>
  <si>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</si>
  <si>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</si>
  <si>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</si>
  <si>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</si>
  <si>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</si>
  <si>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</si>
  <si>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</si>
  <si>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</si>
  <si>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</si>
  <si>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</si>
  <si>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</si>
  <si>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</si>
  <si>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</si>
  <si>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</si>
  <si>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</si>
  <si>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</si>
  <si>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</si>
  <si>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</si>
  <si>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</si>
  <si>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</si>
  <si>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</si>
  <si>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</si>
  <si>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</si>
  <si>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</si>
  <si>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</si>
  <si>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</si>
  <si>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</si>
  <si>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</si>
  <si>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</si>
  <si>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</si>
  <si>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</si>
  <si>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</si>
  <si>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</si>
  <si>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</si>
  <si>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</si>
  <si>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</si>
  <si>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</si>
  <si>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</si>
  <si>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</si>
  <si>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</si>
  <si>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</si>
  <si>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</si>
  <si>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</si>
  <si>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</si>
  <si>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</si>
  <si>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</si>
  <si>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</si>
  <si>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</si>
  <si>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</si>
  <si>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</si>
  <si>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</si>
  <si>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</si>
  <si>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</si>
  <si>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</si>
  <si>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</si>
  <si>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</si>
  <si>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</si>
  <si>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</si>
  <si>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</si>
  <si>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</si>
  <si>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</si>
  <si>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</si>
  <si>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</si>
  <si>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</si>
  <si>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</si>
  <si>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</si>
  <si>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</si>
  <si>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</si>
  <si>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</si>
  <si>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</si>
  <si>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</si>
  <si>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</si>
  <si>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</si>
  <si>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</si>
  <si>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</si>
  <si>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</si>
  <si>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</si>
  <si>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</si>
  <si>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</si>
  <si>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</si>
  <si>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</si>
  <si>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</si>
  <si>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</si>
  <si>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</si>
  <si>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</si>
  <si>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</si>
  <si>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</si>
  <si>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</si>
  <si>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</si>
  <si>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</si>
  <si>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</si>
  <si>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</si>
  <si>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</si>
  <si>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</si>
  <si>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</si>
  <si>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</si>
  <si>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</si>
  <si>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</si>
  <si>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</si>
  <si>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</si>
  <si>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</si>
  <si>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</si>
  <si>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</si>
  <si>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</si>
  <si>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</si>
  <si>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</si>
  <si>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</si>
  <si>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</si>
  <si>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</si>
  <si>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</si>
  <si>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</si>
  <si>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</si>
  <si>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</si>
  <si>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</si>
  <si>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</si>
  <si>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</si>
  <si>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</si>
  <si>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</si>
  <si>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</si>
  <si>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</si>
  <si>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</si>
  <si>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</si>
  <si>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</si>
  <si>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</si>
  <si>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</si>
  <si>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</si>
  <si>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</si>
  <si>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</si>
  <si>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</si>
  <si>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</si>
  <si>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</si>
  <si>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</si>
  <si>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</si>
  <si>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</si>
  <si>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</si>
  <si>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</si>
  <si>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</si>
  <si>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</si>
  <si>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</si>
  <si>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</si>
  <si>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</si>
  <si>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</si>
  <si>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</si>
  <si>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</si>
  <si>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</si>
  <si>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</si>
  <si>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</si>
  <si>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</si>
  <si>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</si>
  <si>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</si>
  <si>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</si>
  <si>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</si>
  <si>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</si>
  <si>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</si>
  <si>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</si>
  <si>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</si>
  <si>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</si>
  <si>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</si>
  <si>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</si>
  <si>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</si>
  <si>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</si>
  <si>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</si>
  <si>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</si>
  <si>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</si>
  <si>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</si>
  <si>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</si>
  <si>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</si>
  <si>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</si>
  <si>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</si>
  <si>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</si>
  <si>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</si>
  <si>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</si>
  <si>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</si>
  <si>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</si>
  <si>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</si>
  <si>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</si>
  <si>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</si>
  <si>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</si>
  <si>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</si>
  <si>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</si>
  <si>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</si>
  <si>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</si>
  <si>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</si>
  <si>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</si>
  <si>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</si>
  <si>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</si>
  <si>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</si>
  <si>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</si>
  <si>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</si>
  <si>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</si>
  <si>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</si>
  <si>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</si>
  <si>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</si>
  <si>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</si>
  <si>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</si>
  <si>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</si>
  <si>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</si>
  <si>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</si>
  <si>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</si>
  <si>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</si>
  <si>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</si>
  <si>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</si>
  <si>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</si>
  <si>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</si>
  <si>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</si>
  <si>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</si>
  <si>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</si>
  <si>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</si>
  <si>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</si>
  <si>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</si>
  <si>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</si>
  <si>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</si>
  <si>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</si>
  <si>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</si>
  <si>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</si>
  <si>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</si>
  <si>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</si>
  <si>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</si>
  <si>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</si>
  <si>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</si>
  <si>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</si>
  <si>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</si>
  <si>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</si>
  <si>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</si>
  <si>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</si>
  <si>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</si>
  <si>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</si>
  <si>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</si>
  <si>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</si>
  <si>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</si>
  <si>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</si>
  <si>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</si>
  <si>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</si>
  <si>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</si>
  <si>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</si>
  <si>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</si>
  <si>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</si>
  <si>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</si>
  <si>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</si>
  <si>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</si>
  <si>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</si>
  <si>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</si>
  <si>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</si>
  <si>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</si>
  <si>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</si>
  <si>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</si>
  <si>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</si>
  <si>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</si>
  <si>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</si>
  <si>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</si>
  <si>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</si>
  <si>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</si>
  <si>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</si>
  <si>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</si>
  <si>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</si>
  <si>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</si>
  <si>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</si>
  <si>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</si>
  <si>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</si>
  <si>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</si>
  <si>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</si>
  <si>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</si>
  <si>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</si>
  <si>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</si>
  <si>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</si>
  <si>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</si>
  <si>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</si>
  <si>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</si>
  <si>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</si>
  <si>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</si>
  <si>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</si>
  <si>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</si>
  <si>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</si>
  <si>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</si>
  <si>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</si>
  <si>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</si>
  <si>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</si>
  <si>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</si>
  <si>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</si>
  <si>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</si>
  <si>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</si>
  <si>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</si>
  <si>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</si>
  <si>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</si>
  <si>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</si>
  <si>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</si>
  <si>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</si>
  <si>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</si>
  <si>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</si>
  <si>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</si>
  <si>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</si>
  <si>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</si>
  <si>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</si>
  <si>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</si>
  <si>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</si>
  <si>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</si>
  <si>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</si>
  <si>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</si>
  <si>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</si>
  <si>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</si>
  <si>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</si>
  <si>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</si>
  <si>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</si>
  <si>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</si>
  <si>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</si>
  <si>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</si>
  <si>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</si>
  <si>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</si>
  <si>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</si>
  <si>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</si>
  <si>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</si>
  <si>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</si>
  <si>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</si>
  <si>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</si>
  <si>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</si>
  <si>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</si>
  <si>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</si>
  <si>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</si>
  <si>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</si>
  <si>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</si>
  <si>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</si>
  <si>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</si>
  <si>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</si>
  <si>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</si>
  <si>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</si>
  <si>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</si>
  <si>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</si>
  <si>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</si>
  <si>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</si>
  <si>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</si>
  <si>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</si>
  <si>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</si>
  <si>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</si>
  <si>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</si>
  <si>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</si>
  <si>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</si>
  <si>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</si>
  <si>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</si>
  <si>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</si>
  <si>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</si>
  <si>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</si>
  <si>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</si>
  <si>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</si>
  <si>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</si>
  <si>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</si>
  <si>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</si>
  <si>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</si>
  <si>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</si>
  <si>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</si>
  <si>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</si>
  <si>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</si>
  <si>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</si>
  <si>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</si>
  <si>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</si>
  <si>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</si>
  <si>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</si>
  <si>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</si>
  <si>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</si>
  <si>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</si>
  <si>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</si>
  <si>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</si>
  <si>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</si>
  <si>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</si>
  <si>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</si>
  <si>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</si>
  <si>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</si>
  <si>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</si>
  <si>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</si>
  <si>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</si>
  <si>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</si>
  <si>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</si>
  <si>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</si>
  <si>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</si>
  <si>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</si>
  <si>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</si>
  <si>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</si>
  <si>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</si>
  <si>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</si>
  <si>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</si>
  <si>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</si>
  <si>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</si>
  <si>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</si>
  <si>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</si>
  <si>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</si>
  <si>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</si>
  <si>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</si>
  <si>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</si>
  <si>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</si>
  <si>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</si>
  <si>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</si>
  <si>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</si>
  <si>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</si>
  <si>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</si>
  <si>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</si>
  <si>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</si>
  <si>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</si>
  <si>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</si>
  <si>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</si>
  <si>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</si>
  <si>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</si>
  <si>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</si>
  <si>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</si>
  <si>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</si>
  <si>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</si>
  <si>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</si>
  <si>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</si>
  <si>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</si>
  <si>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</si>
  <si>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</si>
  <si>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</si>
  <si>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</si>
  <si>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</si>
  <si>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</si>
  <si>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</si>
  <si>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</si>
  <si>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</si>
  <si>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</si>
  <si>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</si>
  <si>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</si>
  <si>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</si>
  <si>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</si>
  <si>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</si>
  <si>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</si>
  <si>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</si>
  <si>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</si>
  <si>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</si>
  <si>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</si>
  <si>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</si>
  <si>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</si>
  <si>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</si>
  <si>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</si>
  <si>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</si>
  <si>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</si>
  <si>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</si>
  <si>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</si>
  <si>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</si>
  <si>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</si>
  <si>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</si>
  <si>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</si>
  <si>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</si>
  <si>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</si>
  <si>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</si>
  <si>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</si>
  <si>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</si>
  <si>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</si>
  <si>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</si>
  <si>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</si>
  <si>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</si>
  <si>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</si>
  <si>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</si>
  <si>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</si>
  <si>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</si>
  <si>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</si>
  <si>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</si>
  <si>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</si>
  <si>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</si>
  <si>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</si>
  <si>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</si>
  <si>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</si>
  <si>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</si>
  <si>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</si>
  <si>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</si>
  <si>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</si>
  <si>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</si>
  <si>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</si>
  <si>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</si>
  <si>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</si>
  <si>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</si>
  <si>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</si>
  <si>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</si>
  <si>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</si>
  <si>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</si>
  <si>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</si>
  <si>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</si>
  <si>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</si>
  <si>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</si>
  <si>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</si>
  <si>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</si>
  <si>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</si>
  <si>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</si>
  <si>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</si>
  <si>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</si>
  <si>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</si>
  <si>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</si>
  <si>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</si>
  <si>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</si>
  <si>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</si>
  <si>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</si>
  <si>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</si>
  <si>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</si>
  <si>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</si>
  <si>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</si>
  <si>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</si>
  <si>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</si>
  <si>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</si>
  <si>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</si>
  <si>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</si>
  <si>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</si>
  <si>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</si>
  <si>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</si>
  <si>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</si>
  <si>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</si>
  <si>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</si>
  <si>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</si>
  <si>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</si>
  <si>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</si>
  <si>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</si>
  <si>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</si>
  <si>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</si>
  <si>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</si>
  <si>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</si>
  <si>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</si>
  <si>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</si>
  <si>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</si>
  <si>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</si>
  <si>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</si>
  <si>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</si>
  <si>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</si>
  <si>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</si>
  <si>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</si>
  <si>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</si>
  <si>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</si>
  <si>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</si>
  <si>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</si>
  <si>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</si>
  <si>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</si>
  <si>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</si>
  <si>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</si>
  <si>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</si>
  <si>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</si>
  <si>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</si>
  <si>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</si>
  <si>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</si>
  <si>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</si>
  <si>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</si>
  <si>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</si>
  <si>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</si>
  <si>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</si>
  <si>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</si>
  <si>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</si>
  <si>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</si>
  <si>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</si>
  <si>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</si>
  <si>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</si>
  <si>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</si>
  <si>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</si>
  <si>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</si>
  <si>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</si>
  <si>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</si>
  <si>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</si>
  <si>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</si>
  <si>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</si>
  <si>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</si>
  <si>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</si>
  <si>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</si>
  <si>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</si>
  <si>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</si>
  <si>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</si>
  <si>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</si>
  <si>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</si>
  <si>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</si>
  <si>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</si>
  <si>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</si>
  <si>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</si>
  <si>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</si>
  <si>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</si>
  <si>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</si>
  <si>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</si>
  <si>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</si>
  <si>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</si>
  <si>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</si>
  <si>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</si>
  <si>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</si>
  <si>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</si>
  <si>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</si>
  <si>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</si>
  <si>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</si>
  <si>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</si>
  <si>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</si>
  <si>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</si>
  <si>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</si>
  <si>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</si>
  <si>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</si>
  <si>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</si>
  <si>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</si>
  <si>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</si>
  <si>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</si>
  <si>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</si>
  <si>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</si>
  <si>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</si>
  <si>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</si>
  <si>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</si>
  <si>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</si>
  <si>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</si>
  <si>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</si>
  <si>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</si>
  <si>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</si>
  <si>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</si>
  <si>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</si>
  <si>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</si>
  <si>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</si>
  <si>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</si>
  <si>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</si>
  <si>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</si>
  <si>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</si>
  <si>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</si>
  <si>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</si>
  <si>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</si>
  <si>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</si>
  <si>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</si>
  <si>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</si>
  <si>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</si>
  <si>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</si>
  <si>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</si>
  <si>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</si>
  <si>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</si>
  <si>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</si>
  <si>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</si>
  <si>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</si>
  <si>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</si>
  <si>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</si>
  <si>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</si>
  <si>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</si>
  <si>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</si>
  <si>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</si>
  <si>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</si>
  <si>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</si>
  <si>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</si>
  <si>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</si>
  <si>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</si>
  <si>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</si>
  <si>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</si>
  <si>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</si>
  <si>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</si>
  <si>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</si>
  <si>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</si>
  <si>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</si>
  <si>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</si>
  <si>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</si>
  <si>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</si>
  <si>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</si>
  <si>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</si>
  <si>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</si>
  <si>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</si>
  <si>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</si>
  <si>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</si>
  <si>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</si>
  <si>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</si>
  <si>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</si>
  <si>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</si>
  <si>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</si>
  <si>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</si>
  <si>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</si>
  <si>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</si>
  <si>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</si>
  <si>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</si>
  <si>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</si>
  <si>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</si>
  <si>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</si>
  <si>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</si>
  <si>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</si>
  <si>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</si>
  <si>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</si>
  <si>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</si>
  <si>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</si>
  <si>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</si>
  <si>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</si>
  <si>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</si>
  <si>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</si>
  <si>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</si>
  <si>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</si>
  <si>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</si>
  <si>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</si>
  <si>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</si>
  <si>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</si>
  <si>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</si>
  <si>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</si>
  <si>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</si>
  <si>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</si>
  <si>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</si>
  <si>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</si>
  <si>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</si>
  <si>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</si>
  <si>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</si>
  <si>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</si>
  <si>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</si>
  <si>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</si>
  <si>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</si>
  <si>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</si>
  <si>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</si>
  <si>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</si>
  <si>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</si>
  <si>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</si>
  <si>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</si>
  <si>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</si>
  <si>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</si>
  <si>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</si>
  <si>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</si>
  <si>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</si>
  <si>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</si>
  <si>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</si>
  <si>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</si>
  <si>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</si>
  <si>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</si>
  <si>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</si>
  <si>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</si>
  <si>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</si>
  <si>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</si>
  <si>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</si>
  <si>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</si>
  <si>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</si>
  <si>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</si>
  <si>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</si>
  <si>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</si>
  <si>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</si>
  <si>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</si>
  <si>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</si>
  <si>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</si>
  <si>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</si>
  <si>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</si>
  <si>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</si>
  <si>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</si>
  <si>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</si>
  <si>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</si>
  <si>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</si>
  <si>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</si>
  <si>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</si>
  <si>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</si>
  <si>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</si>
  <si>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</si>
  <si>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</si>
  <si>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</si>
  <si>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</si>
  <si>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</si>
  <si>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</si>
  <si>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</si>
  <si>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</si>
  <si>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</si>
  <si>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</si>
  <si>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</si>
  <si>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</si>
  <si>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</si>
  <si>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</si>
  <si>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</si>
  <si>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</si>
  <si>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</si>
  <si>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</si>
  <si>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</si>
  <si>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</si>
  <si>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</si>
  <si>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</si>
  <si>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</si>
  <si>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</si>
  <si>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</si>
  <si>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</si>
  <si>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</si>
  <si>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</si>
  <si>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</si>
  <si>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</si>
  <si>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</si>
  <si>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</si>
  <si>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</si>
  <si>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</si>
  <si>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</si>
  <si>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</si>
  <si>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</si>
  <si>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</si>
  <si>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</si>
  <si>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</si>
  <si>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</si>
  <si>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</si>
  <si>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</si>
  <si>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</si>
  <si>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</si>
  <si>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</si>
  <si>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</si>
  <si>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</si>
  <si>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</si>
  <si>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</si>
  <si>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</si>
  <si>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</si>
  <si>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</si>
  <si>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</si>
  <si>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</si>
  <si>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</si>
  <si>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</si>
  <si>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</si>
  <si>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</si>
  <si>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</si>
  <si>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</si>
  <si>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</si>
  <si>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</si>
  <si>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</si>
  <si>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</si>
  <si>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</si>
  <si>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</si>
  <si>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</si>
  <si>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</si>
  <si>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</si>
  <si>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</si>
  <si>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</si>
  <si>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</si>
  <si>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</si>
  <si>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</si>
  <si>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</si>
  <si>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</si>
  <si>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</si>
  <si>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</si>
  <si>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</si>
  <si>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</si>
  <si>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</si>
  <si>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</si>
  <si>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</si>
  <si>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</si>
  <si>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</si>
  <si>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</si>
  <si>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</si>
  <si>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</si>
  <si>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</si>
  <si>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</si>
  <si>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</si>
  <si>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</si>
  <si>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</si>
  <si>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</si>
  <si>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</si>
  <si>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</si>
  <si>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</si>
  <si>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</si>
  <si>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</si>
  <si>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</si>
  <si>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</si>
  <si>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</si>
  <si>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</si>
  <si>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</si>
  <si>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</si>
  <si>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</si>
  <si>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</si>
  <si>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</si>
  <si>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</si>
  <si>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</si>
  <si>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</si>
  <si>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</si>
  <si>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</si>
  <si>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</si>
  <si>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</si>
  <si>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</si>
  <si>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</si>
  <si>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</si>
  <si>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</si>
  <si>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</si>
  <si>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</si>
  <si>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</si>
  <si>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</si>
  <si>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</si>
  <si>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</si>
  <si>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</si>
  <si>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</si>
  <si>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</si>
  <si>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</si>
  <si>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</si>
  <si>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</si>
  <si>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</si>
  <si>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</si>
  <si>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</si>
  <si>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</si>
  <si>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</si>
  <si>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</si>
  <si>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</si>
  <si>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</si>
  <si>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</si>
  <si>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</si>
  <si>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</si>
  <si>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</si>
  <si>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</si>
  <si>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</si>
  <si>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</si>
  <si>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</si>
  <si>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</si>
  <si>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</si>
  <si>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</si>
  <si>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</si>
  <si>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</si>
  <si>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</si>
  <si>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</si>
  <si>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</si>
  <si>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</si>
  <si>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</si>
  <si>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</si>
  <si>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</si>
  <si>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</si>
  <si>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</si>
  <si>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</si>
  <si>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</si>
  <si>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</si>
  <si>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</si>
  <si>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</si>
  <si>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</si>
  <si>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</si>
  <si>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</si>
  <si>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</si>
  <si>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</si>
  <si>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</si>
  <si>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</si>
  <si>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</si>
  <si>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</si>
  <si>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</si>
  <si>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</si>
  <si>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</si>
  <si>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</si>
  <si>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</si>
  <si>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</si>
  <si>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</si>
  <si>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</si>
  <si>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</si>
  <si>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</si>
  <si>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</si>
  <si>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</si>
  <si>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</si>
  <si>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</si>
  <si>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</si>
  <si>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</si>
  <si>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</si>
  <si>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</si>
  <si>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</si>
  <si>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</si>
  <si>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</si>
  <si>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</si>
  <si>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</si>
  <si>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</si>
  <si>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</si>
  <si>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</si>
  <si>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</si>
  <si>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</si>
  <si>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</si>
  <si>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</si>
  <si>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</si>
  <si>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</si>
  <si>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</si>
  <si>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</si>
  <si>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</si>
  <si>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</si>
  <si>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</si>
  <si>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</si>
  <si>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</si>
  <si>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</si>
  <si>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</si>
  <si>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</si>
  <si>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</si>
  <si>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</si>
  <si>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</si>
  <si>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</si>
  <si>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</si>
  <si>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</si>
  <si>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</si>
  <si>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</si>
  <si>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</si>
  <si>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</si>
  <si>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</si>
  <si>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</si>
  <si>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</si>
  <si>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</si>
  <si>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</si>
  <si>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</si>
  <si>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</si>
  <si>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</si>
  <si>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</si>
  <si>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</si>
  <si>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</si>
  <si>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</si>
  <si>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</si>
  <si>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</si>
  <si>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</si>
  <si>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</si>
  <si>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</si>
  <si>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</si>
  <si>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</si>
  <si>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</si>
  <si>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</si>
  <si>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</si>
  <si>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</si>
  <si>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</si>
  <si>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</si>
  <si>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</si>
  <si>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</si>
  <si>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</si>
  <si>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</si>
  <si>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</si>
  <si>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</si>
  <si>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</si>
  <si>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</si>
  <si>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</si>
  <si>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</si>
  <si>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</si>
  <si>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</si>
  <si>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</si>
  <si>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</si>
  <si>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</si>
  <si>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</si>
  <si>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</si>
  <si>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</si>
  <si>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</si>
  <si>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</si>
  <si>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</si>
  <si>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</si>
  <si>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</si>
  <si>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</si>
  <si>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</si>
  <si>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</si>
  <si>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</si>
  <si>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</si>
  <si>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</si>
  <si>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</si>
  <si>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</si>
  <si>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</si>
  <si>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</si>
  <si>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</si>
  <si>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</si>
  <si>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</si>
  <si>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</si>
  <si>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</si>
  <si>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</si>
  <si>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</si>
  <si>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</si>
  <si>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</si>
  <si>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</si>
  <si>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</si>
  <si>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</si>
  <si>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</si>
  <si>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</si>
  <si>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</si>
  <si>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</si>
  <si>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</si>
  <si>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</si>
  <si>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</si>
  <si>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</si>
  <si>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</si>
  <si>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</si>
  <si>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</si>
  <si>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</si>
  <si>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</si>
  <si>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</si>
  <si>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</si>
  <si>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</si>
  <si>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</si>
  <si>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</si>
  <si>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</si>
  <si>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</si>
  <si>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</si>
  <si>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</si>
  <si>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</si>
  <si>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</si>
  <si>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</si>
  <si>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</si>
  <si>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</si>
  <si>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</si>
  <si>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</si>
  <si>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</si>
  <si>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</si>
  <si>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</si>
  <si>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</si>
  <si>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</si>
  <si>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</si>
  <si>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</si>
  <si>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</si>
  <si>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</si>
  <si>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</si>
  <si>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</si>
  <si>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</si>
  <si>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</si>
  <si>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</si>
  <si>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</si>
  <si>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</si>
  <si>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</si>
  <si>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</si>
  <si>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</si>
  <si>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</si>
  <si>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</si>
  <si>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</si>
  <si>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</si>
  <si>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</si>
  <si>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</si>
  <si>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</si>
  <si>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</si>
  <si>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</si>
  <si>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</si>
  <si>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</si>
  <si>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</si>
  <si>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</si>
  <si>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</si>
  <si>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</si>
  <si>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</si>
  <si>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</si>
  <si>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</si>
  <si>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</si>
  <si>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</si>
  <si>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</si>
  <si>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</si>
  <si>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</si>
  <si>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</si>
  <si>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</si>
  <si>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</si>
  <si>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</si>
  <si>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</si>
  <si>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</si>
  <si>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</si>
  <si>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</si>
  <si>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</si>
  <si>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</si>
  <si>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</si>
  <si>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</si>
  <si>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</si>
  <si>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</si>
  <si>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</si>
  <si>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</si>
  <si>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</si>
  <si>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</si>
  <si>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</si>
  <si>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</si>
  <si>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</si>
  <si>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</si>
  <si>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</si>
  <si>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</si>
  <si>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</si>
  <si>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</si>
  <si>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</si>
  <si>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</si>
  <si>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</si>
  <si>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</si>
  <si>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</si>
  <si>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</si>
  <si>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</si>
  <si>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</si>
  <si>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</si>
  <si>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</si>
  <si>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</si>
  <si>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</si>
  <si>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</si>
  <si>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</si>
  <si>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</si>
  <si>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</si>
  <si>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</si>
  <si>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</si>
  <si>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</si>
  <si>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</si>
  <si>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</si>
  <si>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</si>
  <si>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</si>
  <si>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</si>
  <si>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</si>
  <si>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</si>
  <si>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</si>
  <si>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</si>
  <si>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</si>
  <si>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</si>
  <si>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</si>
  <si>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</si>
  <si>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</si>
  <si>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</si>
  <si>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</si>
  <si>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</si>
  <si>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</si>
  <si>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</si>
  <si>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</si>
  <si>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</si>
  <si>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</si>
  <si>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</si>
  <si>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</si>
  <si>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</si>
  <si>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</si>
  <si>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</si>
  <si>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</si>
  <si>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</si>
  <si>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</si>
  <si>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</si>
  <si>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</si>
  <si>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</si>
  <si>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</si>
  <si>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</si>
  <si>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</si>
  <si>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</si>
  <si>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</si>
  <si>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</si>
  <si>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</si>
  <si>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</si>
  <si>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</si>
  <si>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</si>
  <si>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</si>
  <si>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</si>
  <si>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</si>
  <si>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</si>
  <si>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</si>
  <si>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</si>
  <si>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</si>
  <si>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</si>
  <si>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</si>
  <si>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</si>
  <si>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</si>
  <si>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</si>
  <si>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</si>
  <si>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</si>
  <si>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</si>
  <si>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</si>
  <si>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</si>
  <si>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</si>
  <si>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</si>
  <si>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</si>
  <si>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</si>
  <si>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</si>
  <si>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</si>
  <si>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</si>
  <si>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</si>
  <si>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</si>
  <si>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</si>
  <si>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</si>
  <si>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</si>
  <si>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</si>
  <si>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</si>
  <si>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</si>
  <si>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</si>
  <si>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</si>
  <si>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</si>
  <si>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</si>
  <si>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</si>
  <si>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</si>
  <si>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</si>
  <si>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</si>
  <si>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</si>
  <si>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</si>
  <si>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</si>
  <si>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</si>
  <si>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</si>
  <si>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</si>
  <si>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</si>
  <si>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</si>
  <si>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</si>
  <si>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</si>
  <si>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</si>
  <si>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</si>
  <si>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</si>
  <si>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</si>
  <si>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</si>
  <si>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</si>
  <si>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</si>
  <si>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</si>
  <si>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</si>
  <si>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</si>
  <si>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</si>
  <si>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</si>
  <si>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</si>
  <si>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</si>
  <si>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</si>
  <si>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</si>
  <si>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</si>
  <si>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</si>
  <si>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</si>
  <si>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</si>
  <si>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</si>
  <si>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</si>
  <si>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</si>
  <si>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</si>
  <si>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</si>
  <si>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</si>
  <si>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</si>
  <si>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</si>
  <si>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</si>
  <si>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</si>
  <si>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</si>
  <si>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</si>
  <si>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</si>
  <si>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</si>
  <si>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</si>
  <si>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</si>
  <si>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</si>
  <si>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</si>
  <si>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</si>
  <si>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</si>
  <si>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</si>
  <si>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</si>
  <si>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</si>
  <si>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</si>
  <si>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</si>
  <si>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</si>
  <si>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</si>
  <si>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</si>
  <si>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</si>
  <si>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</si>
  <si>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</si>
  <si>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</si>
  <si>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</si>
  <si>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</si>
  <si>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</si>
  <si>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</si>
  <si>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</si>
  <si>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</si>
  <si>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</si>
  <si>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</si>
  <si>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</si>
  <si>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</si>
  <si>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</si>
  <si>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</si>
  <si>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</si>
  <si>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</si>
  <si>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</si>
  <si>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</si>
  <si>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</si>
  <si>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</si>
  <si>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</si>
  <si>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</si>
  <si>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</si>
  <si>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</si>
  <si>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</si>
  <si>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</si>
  <si>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</si>
  <si>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</si>
  <si>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</si>
  <si>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</si>
  <si>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</si>
  <si>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</si>
  <si>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</si>
  <si>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</si>
  <si>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</si>
  <si>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</si>
  <si>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</si>
  <si>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</si>
  <si>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</si>
  <si>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</si>
  <si>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</si>
  <si>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</si>
  <si>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</si>
  <si>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</si>
  <si>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</si>
  <si>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</si>
  <si>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</si>
  <si>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</si>
  <si>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</si>
  <si>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</si>
  <si>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</si>
  <si>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</si>
  <si>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</si>
  <si>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</si>
  <si>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</si>
  <si>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</si>
  <si>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</si>
  <si>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</si>
  <si>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</si>
  <si>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</si>
  <si>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</si>
  <si>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</si>
  <si>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</si>
  <si>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</si>
  <si>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</si>
  <si>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</si>
  <si>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</si>
  <si>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</si>
  <si>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</si>
  <si>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</si>
  <si>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</si>
  <si>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</si>
  <si>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</si>
  <si>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</si>
  <si>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</si>
  <si>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</si>
  <si>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</si>
  <si>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</si>
  <si>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</si>
  <si>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</si>
  <si>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</si>
  <si>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</si>
  <si>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</si>
  <si>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</si>
  <si>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</si>
  <si>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</si>
  <si>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</si>
  <si>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</si>
  <si>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</si>
  <si>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</si>
  <si>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</si>
  <si>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</si>
  <si>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</si>
  <si>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</si>
  <si>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</si>
  <si>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</si>
  <si>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</si>
  <si>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</si>
  <si>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</si>
  <si>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</si>
  <si>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</si>
  <si>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</si>
  <si>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</si>
  <si>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</si>
  <si>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</si>
  <si>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</si>
  <si>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</si>
  <si>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</si>
  <si>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</si>
  <si>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</si>
  <si>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</si>
  <si>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</si>
  <si>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</si>
  <si>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</si>
  <si>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</si>
  <si>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</si>
  <si>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</si>
  <si>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</si>
  <si>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</si>
  <si>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</si>
  <si>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</si>
  <si>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</si>
  <si>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</si>
  <si>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</si>
  <si>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</si>
  <si>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</si>
  <si>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</si>
  <si>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</si>
  <si>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</si>
  <si>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</si>
  <si>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</si>
  <si>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</si>
  <si>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</si>
  <si>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</si>
  <si>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</si>
  <si>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</si>
  <si>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</si>
  <si>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</si>
  <si>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</si>
  <si>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</si>
  <si>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</si>
  <si>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</si>
  <si>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</si>
  <si>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</si>
  <si>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</si>
  <si>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</si>
  <si>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</si>
  <si>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</si>
  <si>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</si>
  <si>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</si>
  <si>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</si>
  <si>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</si>
  <si>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</si>
  <si>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</si>
  <si>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</si>
  <si>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</si>
  <si>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</si>
  <si>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</si>
  <si>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</si>
  <si>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</si>
  <si>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</si>
  <si>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</si>
  <si>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</si>
  <si>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</si>
  <si>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</si>
  <si>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</si>
  <si>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</si>
  <si>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</si>
  <si>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</si>
  <si>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</si>
  <si>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</si>
  <si>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</si>
  <si>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</si>
  <si>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</si>
  <si>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</si>
  <si>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</si>
  <si>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</si>
  <si>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</si>
  <si>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</si>
  <si>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</si>
  <si>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</si>
  <si>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</si>
  <si>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</si>
  <si>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</si>
  <si>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</si>
  <si>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</si>
  <si>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</si>
  <si>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</si>
  <si>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</si>
  <si>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</si>
  <si>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</si>
  <si>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</si>
  <si>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</si>
  <si>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</si>
  <si>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</si>
  <si>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</si>
  <si>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</si>
  <si>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</si>
  <si>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</si>
  <si>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</si>
  <si>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</si>
  <si>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</si>
  <si>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</si>
  <si>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</si>
  <si>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</si>
  <si>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</si>
  <si>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</si>
  <si>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</si>
  <si>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</si>
  <si>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</si>
  <si>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</si>
  <si>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</si>
  <si>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</si>
  <si>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</si>
  <si>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</si>
  <si>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</si>
  <si>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</si>
  <si>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</si>
  <si>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</si>
  <si>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</si>
  <si>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</si>
  <si>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</si>
  <si>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</si>
  <si>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</si>
  <si>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</si>
  <si>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</si>
  <si>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</si>
  <si>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</si>
  <si>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</si>
  <si>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</si>
  <si>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</si>
  <si>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</si>
  <si>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</si>
  <si>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</si>
  <si>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</si>
  <si>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</si>
  <si>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</si>
  <si>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</si>
  <si>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</si>
  <si>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</si>
  <si>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</si>
  <si>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</si>
  <si>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</si>
  <si>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</si>
  <si>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</si>
  <si>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</si>
  <si>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</si>
  <si>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</si>
  <si>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</si>
  <si>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</si>
  <si>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</si>
  <si>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</si>
  <si>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</si>
  <si>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</si>
  <si>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</si>
  <si>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</si>
  <si>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</si>
  <si>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</si>
  <si>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</si>
  <si>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</si>
  <si>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</si>
  <si>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</si>
  <si>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</si>
  <si>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</si>
  <si>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</si>
  <si>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</si>
  <si>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</si>
  <si>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</si>
  <si>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</si>
  <si>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</si>
  <si>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</si>
  <si>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</si>
  <si>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</si>
  <si>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</si>
  <si>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</si>
  <si>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</si>
  <si>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</si>
  <si>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</si>
  <si>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</si>
  <si>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</si>
  <si>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</si>
  <si>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</si>
  <si>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</si>
  <si>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</si>
  <si>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</si>
  <si>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</si>
  <si>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</si>
  <si>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</si>
  <si>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</si>
  <si>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</si>
  <si>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</si>
  <si>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</si>
  <si>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</si>
  <si>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</si>
  <si>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</si>
  <si>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</si>
  <si>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</si>
  <si>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</si>
  <si>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</si>
  <si>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</si>
  <si>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</si>
  <si>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</si>
  <si>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</si>
  <si>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</si>
  <si>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</si>
  <si>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</si>
  <si>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</si>
  <si>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</si>
  <si>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</si>
  <si>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</si>
  <si>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</si>
  <si>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</si>
  <si>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</si>
  <si>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</si>
  <si>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</si>
  <si>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</si>
  <si>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</si>
  <si>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</si>
  <si>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</si>
  <si>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</si>
  <si>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</si>
  <si>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</si>
  <si>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</si>
  <si>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</si>
  <si>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</si>
  <si>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</si>
  <si>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</si>
  <si>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</si>
  <si>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</si>
  <si>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</si>
  <si>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</si>
  <si>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</si>
  <si>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</si>
  <si>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</si>
  <si>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</si>
  <si>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</si>
  <si>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</si>
  <si>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</si>
  <si>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</si>
  <si>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</si>
  <si>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</si>
  <si>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</si>
  <si>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</si>
  <si>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</si>
  <si>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</si>
  <si>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</si>
  <si>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</si>
  <si>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</si>
  <si>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</si>
  <si>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</si>
  <si>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</si>
  <si>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</si>
  <si>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</si>
  <si>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</si>
  <si>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</si>
  <si>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</si>
  <si>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</si>
  <si>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</si>
  <si>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</si>
  <si>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</si>
  <si>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</si>
  <si>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</si>
  <si>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</si>
  <si>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</si>
  <si>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</si>
  <si>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</si>
  <si>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</si>
  <si>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</si>
  <si>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</si>
  <si>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</si>
  <si>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</si>
  <si>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</si>
  <si>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</si>
  <si>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</si>
  <si>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</si>
  <si>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</si>
  <si>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</si>
  <si>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</si>
  <si>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</si>
  <si>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</si>
  <si>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</si>
  <si>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</si>
  <si>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</si>
  <si>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</si>
  <si>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</si>
  <si>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</si>
  <si>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</si>
  <si>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</si>
  <si>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</si>
  <si>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</si>
  <si>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</si>
  <si>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</si>
  <si>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</si>
  <si>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</si>
  <si>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</si>
  <si>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</si>
  <si>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</si>
  <si>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</si>
  <si>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</si>
  <si>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</si>
  <si>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</si>
  <si>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</si>
  <si>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</si>
  <si>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</si>
  <si>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</si>
  <si>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</si>
  <si>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</si>
  <si>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</si>
  <si>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</si>
  <si>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</si>
  <si>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</si>
  <si>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</si>
  <si>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</si>
  <si>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</si>
  <si>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</si>
  <si>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</si>
  <si>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</si>
  <si>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</si>
  <si>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</si>
  <si>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</si>
  <si>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</si>
  <si>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</si>
  <si>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</si>
  <si>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</si>
  <si>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</si>
  <si>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</si>
  <si>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</si>
  <si>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</si>
  <si>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</si>
  <si>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</si>
  <si>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</si>
  <si>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</si>
  <si>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</si>
  <si>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</si>
  <si>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</si>
  <si>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</si>
  <si>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</si>
  <si>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</si>
  <si>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</si>
  <si>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</si>
  <si>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</si>
  <si>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</si>
  <si>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</si>
  <si>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</si>
  <si>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</si>
  <si>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</si>
  <si>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</si>
  <si>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</si>
  <si>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</si>
  <si>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</si>
  <si>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</si>
  <si>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</si>
  <si>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</si>
  <si>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</si>
  <si>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</si>
  <si>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</si>
  <si>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</si>
  <si>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</si>
  <si>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</si>
  <si>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</si>
  <si>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</si>
  <si>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</si>
  <si>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</si>
  <si>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</si>
  <si>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</si>
  <si>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</si>
  <si>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</si>
  <si>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</si>
  <si>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</si>
  <si>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</si>
  <si>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</si>
  <si>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</si>
  <si>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</si>
  <si>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</si>
  <si>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</si>
  <si>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</si>
  <si>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</si>
  <si>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</si>
  <si>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</si>
  <si>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</si>
  <si>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</si>
  <si>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</si>
  <si>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</si>
  <si>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</si>
  <si>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</si>
  <si>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</si>
  <si>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</si>
  <si>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</si>
  <si>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</si>
  <si>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</si>
  <si>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</si>
  <si>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</si>
  <si>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</si>
  <si>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</si>
  <si>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</si>
  <si>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</si>
  <si>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</si>
  <si>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</si>
  <si>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</si>
  <si>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</si>
  <si>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</si>
  <si>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</si>
  <si>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</si>
  <si>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</si>
  <si>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</si>
  <si>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</si>
  <si>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</si>
  <si>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</si>
  <si>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</si>
  <si>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</si>
  <si>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</si>
  <si>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</si>
  <si>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</si>
  <si>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</si>
  <si>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</si>
  <si>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</si>
  <si>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</si>
  <si>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</si>
  <si>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</si>
  <si>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</si>
  <si>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</si>
  <si>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</si>
  <si>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</si>
  <si>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</si>
  <si>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</si>
  <si>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</si>
  <si>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</si>
  <si>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</si>
  <si>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</si>
  <si>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</si>
  <si>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</si>
  <si>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</si>
  <si>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</si>
  <si>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</si>
  <si>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</si>
  <si>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</si>
  <si>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</si>
  <si>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</si>
  <si>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</si>
  <si>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</si>
  <si>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</si>
  <si>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</si>
  <si>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</si>
  <si>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</si>
  <si>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</si>
  <si>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</si>
  <si>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</si>
  <si>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</si>
  <si>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</si>
  <si>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</si>
  <si>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</si>
  <si>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</si>
  <si>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</si>
  <si>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</si>
  <si>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</si>
  <si>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</si>
  <si>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</si>
  <si>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</si>
  <si>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</si>
  <si>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</si>
  <si>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</si>
  <si>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</si>
  <si>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</si>
  <si>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</si>
  <si>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</si>
  <si>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</si>
  <si>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</si>
  <si>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</si>
  <si>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</si>
  <si>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</si>
  <si>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</si>
  <si>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</si>
  <si>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</si>
  <si>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</si>
  <si>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</si>
  <si>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</si>
  <si>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</si>
  <si>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</si>
  <si>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</si>
  <si>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</si>
  <si>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</si>
  <si>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</si>
  <si>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</si>
  <si>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</si>
  <si>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</si>
  <si>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</si>
  <si>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</si>
  <si>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</si>
  <si>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</si>
  <si>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</si>
  <si>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</si>
  <si>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</si>
  <si>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</si>
  <si>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</si>
  <si>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</si>
  <si>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</si>
  <si>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</si>
  <si>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</si>
  <si>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</si>
  <si>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</si>
  <si>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</si>
  <si>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</si>
  <si>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</si>
  <si>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</si>
  <si>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</si>
  <si>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</si>
  <si>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</si>
  <si>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</si>
  <si>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</si>
  <si>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</si>
  <si>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</si>
  <si>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</si>
  <si>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</si>
  <si>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</si>
  <si>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</si>
  <si>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</si>
  <si>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</si>
  <si>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</si>
  <si>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</si>
  <si>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</si>
  <si>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</si>
  <si>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</si>
  <si>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</si>
  <si>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</si>
  <si>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</si>
  <si>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</si>
  <si>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</si>
  <si>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</si>
  <si>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</si>
  <si>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</si>
  <si>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</si>
  <si>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</si>
  <si>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</si>
  <si>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</si>
  <si>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</si>
  <si>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</si>
  <si>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</si>
  <si>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</si>
  <si>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</si>
  <si>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</si>
  <si>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</si>
  <si>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</si>
  <si>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</si>
  <si>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</si>
  <si>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</si>
  <si>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</si>
  <si>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</si>
  <si>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</si>
  <si>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</si>
  <si>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</si>
  <si>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</si>
  <si>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</si>
  <si>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</si>
  <si>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</si>
  <si>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</si>
  <si>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</si>
  <si>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</si>
  <si>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</si>
  <si>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</si>
  <si>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</si>
  <si>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</si>
  <si>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</si>
  <si>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</si>
  <si>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</si>
  <si>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</si>
  <si>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</si>
  <si>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</si>
  <si>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</si>
  <si>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</si>
  <si>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</si>
  <si>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</si>
  <si>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</si>
  <si>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</si>
  <si>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</si>
  <si>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</si>
  <si>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</si>
  <si>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</si>
  <si>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</si>
  <si>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</si>
  <si>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</si>
  <si>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</si>
  <si>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</si>
  <si>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</si>
  <si>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</si>
  <si>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</si>
  <si>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</si>
  <si>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</si>
  <si>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</si>
  <si>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</si>
  <si>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</si>
  <si>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</si>
  <si>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</si>
  <si>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</si>
  <si>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</si>
  <si>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</si>
  <si>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</si>
  <si>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</si>
  <si>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</si>
  <si>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</si>
  <si>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</si>
  <si>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</si>
  <si>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</si>
  <si>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</si>
  <si>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</si>
  <si>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</si>
  <si>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</si>
  <si>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</si>
  <si>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</si>
  <si>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</si>
  <si>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</si>
  <si>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</si>
  <si>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</si>
  <si>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</si>
  <si>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</si>
  <si>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</si>
  <si>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</si>
  <si>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</si>
  <si>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</si>
  <si>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</si>
  <si>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</si>
  <si>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</si>
  <si>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</si>
  <si>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</si>
  <si>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</si>
  <si>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</si>
  <si>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</si>
  <si>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</si>
  <si>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</si>
  <si>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</si>
  <si>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</si>
  <si>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</si>
  <si>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</si>
  <si>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</si>
  <si>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</si>
  <si>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</si>
  <si>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</si>
  <si>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</si>
  <si>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</si>
  <si>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</si>
  <si>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</si>
  <si>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</si>
  <si>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</si>
  <si>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</si>
  <si>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</si>
  <si>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</si>
  <si>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</si>
  <si>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</si>
  <si>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</si>
  <si>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</si>
  <si>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</si>
  <si>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</si>
  <si>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</si>
  <si>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</si>
  <si>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</si>
  <si>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</si>
  <si>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</si>
  <si>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</si>
  <si>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</si>
  <si>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</si>
  <si>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</si>
  <si>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</si>
  <si>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</si>
  <si>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</si>
  <si>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</si>
  <si>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</si>
  <si>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</si>
  <si>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</si>
  <si>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</si>
  <si>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</si>
  <si>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</si>
  <si>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</si>
  <si>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</si>
  <si>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</si>
  <si>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</si>
  <si>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</si>
  <si>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</si>
  <si>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</si>
  <si>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</si>
  <si>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</si>
  <si>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</si>
  <si>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</si>
  <si>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</si>
  <si>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</si>
  <si>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</si>
  <si>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</si>
  <si>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</si>
  <si>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</si>
  <si>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</si>
  <si>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</si>
  <si>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</si>
  <si>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</si>
  <si>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</si>
  <si>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</si>
  <si>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</si>
  <si>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</si>
  <si>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</si>
  <si>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</si>
  <si>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</si>
  <si>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</si>
  <si>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</si>
  <si>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</si>
  <si>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</si>
  <si>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</si>
  <si>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</si>
  <si>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</si>
  <si>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</si>
  <si>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</si>
  <si>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</si>
  <si>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</si>
  <si>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</si>
  <si>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</si>
  <si>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</si>
  <si>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</si>
  <si>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</si>
  <si>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</si>
  <si>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</si>
  <si>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</si>
  <si>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</si>
  <si>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</si>
  <si>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</si>
  <si>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</si>
  <si>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</si>
  <si>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</si>
  <si>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</si>
  <si>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</si>
  <si>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</si>
  <si>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</si>
  <si>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</si>
  <si>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</si>
  <si>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</si>
  <si>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</si>
  <si>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</si>
  <si>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</si>
  <si>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</si>
  <si>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</si>
  <si>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</si>
  <si>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</si>
  <si>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</si>
  <si>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</si>
  <si>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</si>
  <si>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</si>
  <si>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</si>
  <si>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</si>
  <si>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</si>
  <si>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</si>
  <si>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</si>
  <si>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</si>
  <si>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</si>
  <si>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</si>
  <si>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</si>
  <si>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</si>
  <si>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</si>
  <si>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</si>
  <si>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</si>
  <si>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</si>
  <si>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</si>
  <si>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</si>
  <si>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</si>
  <si>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</si>
  <si>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</si>
  <si>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</si>
  <si>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</si>
  <si>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</si>
  <si>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</si>
  <si>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</si>
  <si>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</si>
  <si>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</si>
  <si>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</si>
  <si>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</si>
  <si>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</si>
  <si>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</si>
  <si>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</si>
  <si>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</si>
  <si>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</si>
  <si>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</si>
  <si>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</si>
  <si>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</si>
  <si>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</si>
  <si>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</si>
  <si>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</si>
  <si>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</si>
  <si>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</si>
  <si>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</si>
  <si>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</si>
  <si>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</si>
  <si>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</si>
  <si>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</si>
  <si>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</si>
  <si>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</si>
  <si>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</si>
  <si>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</si>
  <si>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</si>
  <si>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</si>
  <si>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</si>
  <si>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</si>
  <si>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</si>
  <si>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</si>
  <si>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</si>
  <si>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</si>
  <si>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</si>
  <si>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</si>
  <si>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</si>
  <si>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</si>
  <si>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</si>
  <si>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</si>
  <si>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</si>
  <si>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</si>
  <si>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</si>
  <si>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</si>
  <si>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</si>
  <si>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</si>
  <si>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</si>
  <si>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</si>
  <si>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</si>
  <si>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</si>
  <si>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</si>
  <si>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</si>
  <si>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</si>
  <si>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</si>
  <si>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</si>
  <si>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</si>
  <si>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</si>
  <si>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</si>
  <si>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</si>
  <si>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</si>
  <si>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</si>
  <si>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</si>
  <si>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</si>
  <si>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</si>
  <si>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</si>
  <si>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</si>
  <si>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</si>
  <si>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</si>
  <si>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</si>
  <si>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</si>
  <si>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</si>
  <si>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</si>
  <si>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</si>
  <si>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</si>
  <si>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</si>
  <si>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</si>
  <si>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</si>
  <si>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</si>
  <si>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</si>
  <si>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</si>
  <si>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</si>
  <si>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</si>
  <si>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</si>
  <si>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</si>
  <si>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</si>
  <si>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</si>
  <si>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</si>
  <si>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</si>
  <si>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</si>
  <si>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</si>
  <si>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</si>
  <si>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</si>
  <si>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</si>
  <si>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</si>
  <si>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</si>
  <si>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</si>
  <si>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</si>
  <si>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</si>
  <si>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</si>
  <si>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</si>
  <si>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</si>
  <si>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</si>
  <si>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</si>
  <si>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</si>
  <si>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</si>
  <si>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</si>
  <si>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</si>
  <si>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</si>
  <si>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</si>
  <si>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</si>
  <si>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</si>
  <si>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</si>
  <si>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</si>
  <si>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</si>
  <si>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</si>
  <si>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</si>
  <si>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</si>
  <si>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</si>
  <si>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</si>
  <si>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</si>
  <si>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</si>
  <si>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</si>
  <si>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</si>
  <si>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</si>
  <si>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</si>
  <si>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</si>
  <si>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</si>
  <si>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</si>
  <si>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</si>
  <si>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</si>
  <si>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</si>
  <si>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</si>
  <si>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</si>
  <si>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</si>
  <si>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</si>
  <si>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</si>
  <si>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</si>
  <si>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</si>
  <si>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</si>
  <si>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</si>
  <si>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</si>
  <si>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</si>
  <si>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</si>
  <si>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</si>
  <si>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</si>
  <si>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</si>
  <si>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</si>
  <si>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</si>
  <si>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</si>
  <si>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</si>
  <si>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</si>
  <si>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</si>
  <si>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</si>
  <si>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</si>
  <si>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</si>
  <si>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</si>
  <si>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</si>
  <si>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</si>
  <si>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</si>
  <si>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</si>
  <si>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</si>
  <si>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</si>
  <si>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</si>
  <si>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</si>
  <si>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</si>
  <si>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</si>
  <si>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</si>
  <si>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</si>
  <si>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</si>
  <si>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</si>
  <si>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</si>
  <si>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</si>
  <si>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</si>
  <si>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</si>
  <si>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</si>
  <si>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</si>
  <si>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</si>
  <si>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</si>
  <si>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</si>
  <si>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</si>
  <si>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</si>
  <si>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</si>
  <si>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</si>
  <si>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</si>
  <si>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</si>
  <si>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</si>
  <si>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</si>
  <si>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</si>
  <si>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</si>
  <si>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</si>
  <si>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</si>
  <si>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</si>
  <si>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</si>
  <si>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</si>
  <si>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</si>
  <si>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</si>
  <si>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</si>
  <si>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</si>
  <si>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</si>
  <si>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</si>
  <si>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</si>
  <si>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</si>
  <si>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</si>
  <si>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</si>
  <si>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</si>
  <si>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</si>
  <si>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</si>
  <si>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</si>
  <si>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</si>
  <si>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</si>
  <si>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</si>
  <si>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</si>
  <si>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</si>
  <si>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</si>
  <si>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</si>
  <si>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</si>
  <si>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</si>
  <si>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</si>
  <si>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</si>
  <si>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</si>
  <si>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</si>
  <si>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</si>
  <si>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</si>
  <si>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</si>
  <si>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</si>
  <si>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</si>
  <si>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</si>
  <si>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</si>
  <si>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</si>
  <si>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</si>
  <si>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</si>
  <si>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</si>
  <si>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</si>
  <si>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</si>
  <si>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</si>
  <si>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</si>
  <si>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</si>
  <si>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</si>
  <si>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</si>
  <si>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</si>
  <si>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</si>
  <si>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</si>
  <si>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</si>
  <si>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</si>
  <si>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</si>
  <si>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</si>
  <si>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</si>
  <si>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</si>
  <si>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</si>
  <si>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</si>
  <si>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</si>
  <si>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</si>
  <si>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</si>
  <si>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</si>
  <si>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</si>
  <si>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</si>
  <si>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</si>
  <si>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</si>
  <si>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</si>
  <si>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</si>
  <si>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</si>
  <si>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</si>
  <si>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</si>
  <si>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</si>
  <si>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</si>
  <si>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</si>
  <si>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</si>
  <si>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</si>
  <si>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</si>
  <si>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</si>
  <si>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</si>
  <si>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</si>
  <si>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</si>
  <si>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</si>
  <si>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</si>
  <si>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</si>
  <si>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</si>
  <si>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</si>
  <si>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</si>
  <si>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</si>
  <si>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</si>
  <si>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</si>
  <si>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</si>
  <si>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</si>
  <si>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</si>
  <si>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</si>
  <si>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</si>
  <si>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</si>
  <si>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</si>
  <si>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</si>
  <si>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</si>
  <si>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</si>
  <si>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</si>
  <si>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</si>
  <si>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</si>
  <si>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</si>
  <si>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</si>
  <si>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</si>
  <si>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</si>
  <si>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</si>
  <si>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</si>
  <si>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</si>
  <si>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</si>
  <si>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</si>
  <si>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</si>
  <si>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</si>
  <si>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</si>
  <si>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</si>
  <si>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</si>
  <si>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</si>
  <si>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</si>
  <si>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</si>
  <si>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</si>
  <si>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</si>
  <si>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</si>
  <si>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</si>
  <si>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</si>
  <si>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</si>
  <si>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</si>
  <si>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</si>
  <si>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</si>
  <si>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</si>
  <si>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</si>
  <si>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</si>
  <si>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</si>
  <si>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</si>
  <si>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</si>
  <si>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</si>
  <si>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</si>
  <si>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</si>
  <si>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</si>
  <si>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</si>
  <si>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</si>
  <si>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</si>
  <si>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</si>
  <si>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</si>
  <si>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</si>
  <si>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</si>
  <si>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</si>
  <si>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</si>
  <si>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</si>
  <si>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</si>
  <si>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</si>
  <si>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</si>
  <si>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</si>
  <si>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</si>
  <si>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</si>
  <si>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</si>
  <si>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</si>
  <si>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</si>
  <si>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</si>
  <si>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</si>
  <si>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</si>
  <si>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</si>
  <si>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</si>
  <si>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</si>
  <si>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</si>
  <si>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</si>
  <si>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</si>
  <si>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</si>
  <si>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</si>
  <si>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</si>
  <si>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</si>
  <si>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</si>
  <si>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</si>
  <si>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</si>
  <si>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</si>
  <si>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</si>
  <si>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</si>
  <si>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</si>
  <si>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</si>
  <si>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</si>
  <si>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</si>
  <si>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</si>
  <si>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</si>
  <si>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</si>
  <si>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</si>
  <si>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</si>
  <si>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</si>
  <si>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</si>
  <si>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</si>
  <si>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</si>
  <si>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</si>
  <si>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</si>
  <si>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</si>
  <si>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</si>
  <si>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</si>
  <si>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</si>
  <si>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</si>
  <si>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</si>
  <si>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</si>
  <si>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</si>
  <si>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</si>
  <si>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</si>
  <si>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</si>
  <si>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</si>
  <si>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</si>
  <si>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</si>
  <si>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</si>
  <si>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</si>
  <si>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</si>
  <si>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</si>
  <si>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</si>
  <si>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</si>
  <si>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</si>
  <si>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</si>
  <si>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</si>
  <si>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</si>
  <si>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</si>
  <si>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</si>
  <si>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</si>
  <si>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</si>
  <si>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</si>
  <si>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</si>
  <si>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</si>
  <si>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</si>
  <si>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</si>
  <si>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</si>
  <si>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</si>
  <si>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</si>
  <si>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</si>
  <si>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</si>
  <si>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</si>
  <si>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</si>
  <si>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</si>
  <si>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</si>
  <si>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</si>
  <si>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</si>
  <si>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</si>
  <si>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</si>
  <si>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</si>
  <si>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</si>
  <si>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</si>
  <si>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</si>
  <si>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</si>
  <si>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</si>
  <si>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</si>
  <si>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</si>
  <si>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</si>
  <si>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</si>
  <si>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</si>
  <si>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</si>
  <si>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</si>
  <si>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</si>
  <si>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</si>
  <si>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</si>
  <si>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</si>
  <si>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</si>
  <si>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</si>
  <si>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</si>
  <si>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</si>
  <si>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</si>
  <si>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</si>
  <si>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</si>
  <si>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</si>
  <si>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</si>
  <si>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</si>
  <si>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</si>
  <si>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</si>
  <si>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</si>
  <si>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</si>
  <si>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</si>
  <si>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</si>
  <si>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</si>
  <si>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</si>
  <si>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</si>
  <si>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</si>
  <si>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</si>
  <si>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</si>
  <si>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</si>
  <si>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</si>
  <si>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</si>
  <si>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</si>
  <si>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</si>
  <si>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</si>
  <si>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</si>
  <si>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</si>
  <si>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</si>
  <si>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</si>
  <si>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</si>
  <si>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</si>
  <si>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</si>
  <si>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</si>
  <si>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</si>
  <si>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</si>
  <si>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</si>
  <si>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</si>
  <si>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</si>
  <si>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</si>
  <si>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</si>
  <si>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</si>
  <si>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</si>
  <si>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</si>
  <si>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</si>
  <si>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</si>
  <si>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</si>
  <si>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</si>
  <si>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</si>
  <si>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</si>
  <si>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</si>
  <si>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</si>
  <si>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</si>
  <si>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</si>
  <si>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</si>
  <si>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</si>
  <si>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</si>
  <si>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</si>
  <si>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</si>
  <si>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</si>
  <si>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</si>
  <si>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</si>
  <si>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</si>
  <si>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</si>
  <si>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</si>
  <si>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</si>
  <si>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</si>
  <si>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</si>
  <si>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</si>
  <si>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</si>
  <si>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</si>
  <si>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</si>
  <si>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</si>
  <si>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</si>
  <si>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</si>
  <si>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</si>
  <si>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</si>
  <si>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</si>
  <si>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</si>
  <si>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</si>
  <si>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</si>
  <si>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</si>
  <si>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</si>
  <si>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</si>
  <si>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</si>
  <si>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</si>
  <si>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</si>
  <si>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</si>
  <si>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</si>
  <si>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</si>
  <si>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</si>
  <si>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</si>
  <si>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</si>
  <si>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</si>
  <si>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</si>
  <si>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</si>
  <si>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</si>
  <si>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</si>
  <si>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</si>
  <si>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</si>
  <si>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</si>
  <si>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</si>
  <si>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</si>
  <si>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</si>
  <si>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</si>
  <si>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</si>
  <si>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</si>
  <si>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</si>
  <si>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</si>
  <si>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</si>
  <si>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</si>
  <si>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</si>
  <si>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</si>
  <si>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</si>
  <si>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</si>
  <si>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</si>
  <si>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</si>
  <si>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</si>
  <si>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</si>
  <si>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</si>
  <si>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</si>
  <si>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</si>
  <si>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</si>
  <si>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</si>
  <si>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</si>
  <si>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</si>
  <si>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</si>
  <si>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</si>
  <si>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</si>
  <si>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</si>
  <si>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</si>
  <si>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</si>
  <si>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</si>
  <si>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</si>
  <si>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</si>
  <si>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</si>
  <si>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</si>
  <si>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</si>
  <si>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</si>
  <si>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</si>
  <si>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</si>
  <si>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</si>
  <si>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</si>
  <si>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</si>
  <si>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</si>
  <si>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</si>
  <si>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</si>
  <si>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</si>
  <si>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</si>
  <si>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</si>
  <si>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</si>
  <si>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</si>
  <si>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</si>
  <si>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</si>
  <si>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</si>
  <si>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</si>
  <si>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</si>
  <si>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</si>
  <si>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</si>
  <si>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</si>
  <si>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</si>
  <si>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</si>
  <si>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</si>
  <si>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</si>
  <si>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</si>
  <si>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</si>
  <si>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</si>
  <si>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</si>
  <si>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</si>
  <si>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</si>
  <si>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</si>
  <si>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</si>
  <si>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</si>
  <si>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</si>
  <si>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</si>
  <si>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</si>
  <si>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</si>
  <si>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</si>
  <si>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</si>
  <si>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</si>
  <si>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</si>
  <si>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</si>
  <si>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</si>
  <si>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</si>
  <si>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</si>
  <si>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</si>
  <si>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</si>
  <si>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</si>
  <si>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</si>
  <si>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</si>
  <si>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</si>
  <si>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</si>
  <si>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</si>
  <si>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</si>
  <si>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</si>
  <si>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</si>
  <si>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</si>
  <si>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</si>
  <si>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</si>
  <si>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</si>
  <si>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</si>
  <si>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</si>
  <si>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</si>
  <si>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</si>
  <si>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</si>
  <si>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</si>
  <si>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</si>
  <si>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</si>
  <si>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</si>
  <si>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</si>
  <si>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</si>
  <si>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</si>
  <si>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</si>
  <si>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</si>
  <si>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</si>
  <si>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</si>
  <si>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</si>
  <si>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</si>
  <si>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</si>
  <si>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</si>
  <si>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</si>
  <si>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</si>
  <si>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</si>
  <si>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</si>
  <si>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</si>
  <si>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</si>
  <si>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</si>
  <si>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</si>
  <si>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</si>
  <si>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</si>
  <si>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</si>
  <si>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</si>
  <si>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</si>
  <si>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</si>
  <si>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</si>
  <si>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</si>
  <si>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</si>
  <si>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</si>
  <si>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</si>
  <si>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</si>
  <si>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</si>
  <si>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</si>
  <si>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</si>
  <si>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</si>
  <si>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</si>
  <si>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</si>
  <si>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</si>
  <si>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</si>
  <si>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</si>
  <si>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</si>
  <si>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</si>
  <si>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</si>
  <si>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</si>
  <si>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</si>
  <si>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</si>
  <si>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</si>
  <si>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</si>
  <si>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</si>
  <si>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</si>
  <si>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</si>
  <si>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</si>
  <si>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</si>
  <si>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</si>
  <si>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</si>
  <si>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</si>
  <si>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</si>
  <si>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</si>
  <si>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</si>
  <si>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</si>
  <si>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</si>
  <si>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</si>
  <si>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</si>
  <si>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</si>
  <si>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</si>
  <si>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</si>
  <si>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</si>
  <si>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</si>
  <si>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</si>
  <si>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</si>
  <si>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</si>
  <si>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</si>
  <si>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</si>
  <si>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</si>
  <si>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</si>
  <si>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</si>
  <si>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</si>
  <si>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</si>
  <si>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</si>
  <si>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</si>
  <si>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</si>
  <si>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</si>
  <si>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</si>
  <si>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</si>
  <si>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</si>
  <si>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</si>
  <si>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</si>
  <si>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</si>
  <si>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</si>
  <si>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</si>
  <si>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</si>
  <si>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</si>
  <si>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</si>
  <si>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</si>
  <si>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</si>
  <si>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</si>
  <si>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</si>
  <si>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</si>
  <si>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</si>
  <si>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</si>
  <si>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</si>
  <si>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</si>
  <si>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</si>
  <si>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</si>
  <si>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</si>
  <si>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</si>
  <si>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</si>
  <si>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</si>
  <si>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</si>
  <si>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</si>
  <si>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</si>
  <si>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</si>
  <si>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</si>
  <si>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</si>
  <si>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</si>
  <si>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</si>
  <si>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</si>
  <si>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</si>
  <si>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</si>
  <si>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</si>
  <si>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</si>
  <si>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</si>
  <si>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</si>
  <si>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</si>
  <si>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</si>
  <si>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</si>
  <si>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</si>
  <si>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</si>
  <si>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</si>
  <si>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</si>
  <si>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</si>
  <si>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</si>
  <si>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</si>
  <si>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</si>
  <si>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</si>
  <si>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</si>
  <si>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</si>
  <si>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</si>
  <si>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</si>
  <si>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</si>
  <si>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</si>
  <si>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</si>
  <si>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</si>
  <si>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</si>
  <si>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</si>
  <si>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</si>
  <si>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</si>
  <si>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</si>
  <si>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</si>
  <si>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</si>
  <si>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</si>
  <si>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</si>
  <si>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</si>
  <si>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</si>
  <si>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</si>
  <si>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</si>
  <si>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</si>
  <si>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</si>
  <si>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</si>
  <si>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</si>
  <si>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</si>
  <si>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</si>
  <si>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</si>
  <si>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</si>
  <si>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</si>
  <si>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</si>
  <si>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</si>
  <si>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</si>
  <si>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</si>
  <si>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</si>
  <si>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</si>
  <si>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</si>
  <si>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</si>
  <si>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</si>
  <si>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</si>
  <si>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</si>
  <si>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</si>
  <si>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</si>
  <si>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</si>
  <si>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</si>
  <si>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</si>
  <si>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</si>
  <si>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</si>
  <si>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</si>
  <si>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</si>
  <si>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</si>
  <si>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</si>
  <si>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</si>
  <si>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</si>
  <si>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</si>
  <si>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</si>
  <si>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</si>
  <si>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</si>
  <si>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</si>
  <si>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</si>
  <si>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</si>
  <si>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</si>
  <si>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</si>
  <si>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</si>
  <si>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</si>
  <si>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</si>
  <si>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</si>
  <si>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</si>
  <si>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</si>
  <si>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</si>
  <si>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</si>
  <si>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</si>
  <si>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</si>
  <si>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</si>
  <si>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</si>
  <si>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</si>
  <si>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</si>
  <si>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</si>
  <si>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</si>
  <si>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</si>
  <si>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</si>
  <si>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</si>
  <si>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</si>
  <si>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</si>
  <si>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</si>
  <si>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</si>
  <si>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</si>
  <si>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</si>
  <si>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</si>
  <si>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</si>
  <si>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</si>
  <si>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</si>
  <si>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</si>
  <si>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</si>
  <si>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</si>
  <si>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</si>
  <si>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</si>
  <si>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</si>
  <si>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</si>
  <si>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</si>
  <si>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</si>
  <si>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</si>
  <si>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</si>
  <si>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</si>
  <si>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</si>
  <si>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</si>
  <si>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</si>
  <si>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</si>
  <si>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</si>
  <si>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</si>
  <si>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</si>
  <si>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</si>
  <si>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</si>
  <si>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</si>
  <si>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</si>
  <si>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</si>
  <si>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</si>
  <si>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</si>
  <si>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</si>
  <si>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</si>
  <si>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</si>
  <si>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</si>
  <si>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</si>
  <si>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</si>
  <si>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</si>
  <si>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</si>
  <si>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</si>
  <si>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</si>
  <si>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</si>
  <si>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</si>
  <si>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</si>
  <si>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</si>
  <si>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</si>
  <si>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</si>
  <si>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</si>
  <si>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</si>
  <si>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</si>
  <si>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</si>
  <si>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</si>
  <si>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</si>
  <si>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</si>
  <si>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</si>
  <si>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</si>
  <si>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</si>
  <si>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</si>
  <si>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</si>
  <si>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</si>
  <si>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</si>
  <si>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</si>
  <si>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</si>
  <si>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</si>
  <si>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</si>
  <si>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</si>
  <si>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</si>
  <si>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</si>
  <si>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</si>
  <si>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</si>
  <si>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</si>
  <si>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</si>
  <si>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</si>
  <si>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</si>
  <si>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</si>
  <si>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</si>
  <si>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</si>
  <si>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</si>
  <si>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</si>
  <si>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</si>
  <si>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</si>
  <si>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</si>
  <si>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</si>
  <si>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</si>
  <si>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</si>
  <si>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</si>
  <si>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</si>
  <si>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</si>
  <si>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</si>
  <si>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</si>
  <si>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</si>
  <si>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</si>
  <si>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</si>
  <si>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</si>
  <si>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</si>
  <si>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</si>
  <si>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</si>
  <si>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</si>
  <si>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</si>
  <si>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</si>
  <si>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</si>
  <si>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</si>
  <si>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</si>
  <si>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</si>
  <si>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</si>
  <si>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</si>
  <si>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</si>
  <si>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</si>
  <si>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</si>
  <si>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</si>
  <si>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</si>
  <si>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</si>
  <si>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</si>
  <si>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</si>
  <si>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</si>
  <si>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</si>
  <si>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</si>
  <si>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</si>
  <si>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</si>
  <si>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</si>
  <si>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</si>
  <si>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</si>
  <si>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</si>
  <si>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</si>
  <si>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</si>
  <si>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</si>
  <si>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</si>
  <si>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</si>
  <si>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</si>
  <si>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</si>
  <si>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</si>
  <si>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</si>
  <si>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</si>
  <si>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</si>
  <si>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</si>
  <si>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</si>
  <si>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</si>
  <si>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</si>
  <si>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</si>
  <si>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</si>
  <si>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</si>
  <si>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</si>
  <si>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</si>
  <si>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</si>
  <si>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</si>
  <si>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</si>
  <si>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</si>
  <si>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</si>
  <si>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</si>
  <si>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</si>
  <si>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</si>
  <si>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</si>
  <si>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</si>
  <si>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</si>
  <si>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</si>
  <si>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</si>
  <si>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</si>
  <si>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</si>
  <si>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</si>
  <si>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</si>
  <si>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</si>
  <si>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</si>
  <si>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</si>
  <si>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</si>
  <si>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</si>
  <si>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</si>
  <si>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</si>
  <si>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</si>
  <si>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</si>
  <si>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</si>
  <si>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</si>
  <si>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</si>
  <si>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</si>
  <si>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</si>
  <si>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</si>
  <si>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</si>
  <si>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</si>
  <si>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</si>
  <si>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</si>
  <si>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</si>
  <si>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</si>
  <si>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</si>
  <si>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</si>
  <si>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</si>
  <si>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</si>
  <si>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</si>
  <si>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</si>
  <si>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</si>
  <si>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</si>
  <si>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</si>
  <si>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</si>
  <si>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</si>
  <si>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</si>
  <si>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</si>
  <si>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</si>
  <si>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</si>
  <si>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</si>
  <si>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</si>
  <si>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</si>
  <si>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</si>
  <si>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</si>
  <si>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</si>
  <si>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</si>
  <si>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</si>
  <si>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</si>
  <si>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</si>
  <si>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</si>
  <si>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</si>
  <si>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</si>
  <si>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</si>
  <si>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</si>
  <si>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</si>
  <si>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</si>
  <si>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</si>
  <si>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</si>
  <si>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</si>
  <si>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</si>
  <si>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</si>
  <si>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</si>
  <si>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</si>
  <si>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</si>
  <si>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</si>
  <si>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</si>
  <si>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</si>
  <si>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</si>
  <si>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</si>
  <si>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</si>
  <si>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</si>
  <si>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</si>
  <si>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</si>
  <si>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</si>
  <si>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</si>
  <si>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</si>
  <si>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</si>
  <si>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</si>
  <si>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</si>
  <si>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</si>
  <si>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</si>
  <si>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</si>
  <si>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</si>
  <si>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</si>
  <si>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</si>
  <si>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</si>
  <si>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</si>
  <si>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</si>
  <si>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</si>
  <si>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</si>
  <si>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</si>
  <si>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</si>
  <si>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</si>
  <si>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</si>
  <si>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</si>
  <si>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</si>
  <si>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</si>
  <si>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</si>
  <si>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</si>
  <si>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</si>
  <si>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</si>
  <si>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</si>
  <si>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</si>
  <si>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</si>
  <si>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</si>
  <si>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</si>
  <si>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</si>
  <si>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</si>
  <si>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</si>
  <si>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</si>
  <si>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</si>
  <si>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</si>
  <si>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</si>
  <si>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</si>
  <si>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</si>
  <si>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</si>
  <si>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</si>
  <si>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</si>
  <si>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</si>
  <si>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</si>
  <si>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</si>
  <si>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</si>
  <si>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</si>
  <si>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</si>
  <si>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</si>
  <si>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</si>
  <si>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</si>
  <si>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</si>
  <si>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</si>
  <si>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</si>
  <si>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</si>
  <si>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</si>
  <si>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</si>
  <si>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</si>
  <si>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</si>
  <si>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</si>
  <si>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</si>
  <si>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</si>
  <si>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</si>
  <si>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</si>
  <si>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</si>
  <si>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</si>
  <si>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</si>
  <si>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</si>
  <si>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</si>
  <si>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</si>
  <si>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</si>
  <si>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</si>
  <si>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</si>
  <si>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</si>
  <si>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</si>
  <si>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</si>
  <si>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</si>
  <si>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</si>
  <si>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</si>
  <si>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</si>
  <si>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</si>
  <si>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</si>
  <si>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</si>
  <si>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</si>
  <si>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</si>
  <si>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</si>
  <si>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</si>
  <si>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</si>
  <si>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</si>
  <si>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</si>
  <si>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</si>
  <si>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</si>
  <si>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</si>
  <si>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</si>
  <si>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</si>
  <si>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</si>
  <si>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</si>
  <si>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</si>
  <si>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</si>
  <si>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</si>
  <si>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</si>
  <si>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</si>
  <si>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</si>
  <si>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</si>
  <si>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</si>
  <si>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</si>
  <si>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</si>
  <si>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</si>
  <si>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</si>
  <si>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</si>
  <si>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</si>
  <si>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</si>
  <si>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</si>
  <si>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</si>
  <si>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</si>
  <si>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</si>
  <si>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</si>
  <si>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</si>
  <si>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</si>
  <si>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</si>
  <si>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</si>
  <si>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</si>
  <si>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</si>
  <si>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</si>
  <si>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</si>
  <si>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</si>
  <si>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</si>
  <si>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</si>
  <si>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</si>
  <si>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</si>
  <si>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</si>
  <si>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</si>
  <si>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</si>
  <si>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</si>
  <si>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</si>
  <si>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</si>
  <si>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</si>
  <si>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</si>
  <si>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</si>
  <si>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</si>
  <si>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</si>
  <si>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</si>
  <si>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</si>
  <si>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</si>
  <si>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</si>
  <si>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</si>
  <si>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</si>
  <si>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</si>
  <si>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</si>
  <si>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</si>
  <si>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</si>
  <si>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</si>
  <si>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</si>
  <si>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</si>
  <si>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</si>
  <si>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</si>
  <si>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</si>
  <si>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</si>
  <si>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</si>
  <si>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</si>
  <si>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</si>
  <si>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</si>
  <si>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</si>
  <si>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</si>
  <si>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</si>
  <si>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</si>
  <si>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</si>
  <si>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</si>
  <si>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</si>
  <si>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</si>
  <si>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</si>
  <si>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</si>
  <si>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</si>
  <si>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</si>
  <si>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</si>
  <si>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</si>
  <si>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</si>
  <si>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</si>
  <si>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</si>
  <si>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</si>
  <si>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</si>
  <si>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</si>
  <si>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</si>
  <si>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</si>
  <si>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</si>
  <si>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</si>
  <si>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</si>
  <si>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</si>
  <si>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</si>
  <si>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</si>
  <si>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</si>
  <si>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</si>
  <si>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</si>
  <si>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</si>
  <si>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</si>
  <si>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</si>
  <si>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</si>
  <si>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</si>
  <si>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</si>
  <si>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</si>
  <si>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</si>
  <si>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</si>
  <si>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</si>
  <si>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</si>
  <si>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</si>
  <si>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</si>
  <si>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</si>
  <si>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</si>
  <si>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</si>
  <si>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</si>
  <si>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</si>
  <si>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</si>
  <si>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</si>
  <si>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</si>
  <si>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</si>
  <si>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</si>
  <si>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</si>
  <si>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</si>
  <si>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</si>
  <si>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</si>
  <si>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</si>
  <si>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</si>
  <si>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</si>
  <si>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</si>
  <si>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</si>
  <si>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</si>
  <si>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</si>
  <si>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</si>
  <si>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</si>
  <si>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</si>
  <si>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</si>
  <si>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</si>
  <si>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</si>
  <si>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</si>
  <si>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</si>
  <si>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</si>
  <si>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</si>
  <si>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</si>
  <si>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</si>
  <si>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</si>
  <si>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</si>
  <si>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</si>
  <si>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</si>
  <si>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</si>
  <si>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</si>
  <si>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</si>
  <si>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</si>
  <si>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</si>
  <si>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</si>
  <si>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</si>
  <si>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</si>
  <si>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</si>
  <si>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</si>
  <si>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</si>
  <si>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</si>
  <si>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</si>
  <si>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</si>
  <si>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</si>
  <si>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</si>
  <si>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</si>
  <si>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</si>
  <si>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</si>
  <si>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</si>
  <si>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</si>
  <si>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</si>
  <si>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</si>
  <si>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</si>
  <si>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</si>
  <si>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</si>
  <si>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</si>
  <si>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</si>
  <si>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</si>
  <si>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</si>
  <si>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</si>
  <si>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</si>
  <si>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</si>
  <si>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</si>
  <si>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</si>
  <si>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</si>
  <si>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</si>
  <si>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</si>
  <si>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</si>
  <si>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</si>
  <si>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</si>
  <si>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</si>
  <si>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</si>
  <si>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</si>
  <si>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</si>
  <si>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</si>
  <si>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</si>
  <si>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</si>
  <si>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</si>
  <si>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</si>
  <si>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</si>
  <si>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</si>
  <si>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</si>
  <si>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</si>
  <si>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</si>
  <si>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</si>
  <si>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</si>
  <si>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</si>
  <si>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</si>
  <si>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</si>
  <si>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</si>
  <si>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</si>
  <si>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</si>
  <si>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</si>
  <si>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</si>
  <si>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</si>
  <si>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</si>
  <si>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</si>
  <si>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</si>
  <si>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</si>
  <si>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</si>
  <si>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</si>
  <si>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</si>
  <si>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</si>
  <si>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</si>
  <si>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</si>
  <si>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</si>
  <si>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</si>
  <si>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</si>
  <si>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</si>
  <si>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</si>
  <si>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</si>
  <si>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</si>
  <si>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</si>
  <si>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</si>
  <si>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</si>
  <si>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</si>
  <si>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</si>
  <si>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</si>
  <si>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</si>
  <si>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</si>
  <si>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</si>
  <si>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</si>
  <si>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</si>
  <si>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</si>
  <si>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</si>
  <si>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</si>
  <si>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</si>
  <si>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</si>
  <si>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</si>
  <si>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</si>
  <si>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</si>
  <si>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</si>
  <si>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</si>
  <si>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</si>
  <si>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</si>
  <si>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</si>
  <si>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</si>
  <si>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</si>
  <si>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</si>
  <si>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</si>
  <si>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</si>
  <si>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</si>
  <si>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</si>
  <si>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</si>
  <si>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</si>
  <si>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</si>
  <si>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</si>
  <si>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</si>
  <si>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</si>
  <si>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</si>
  <si>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</si>
  <si>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</si>
  <si>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</si>
  <si>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</si>
  <si>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</si>
  <si>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</si>
  <si>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</si>
  <si>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</si>
  <si>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</si>
  <si>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</si>
  <si>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</si>
  <si>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</si>
  <si>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</si>
  <si>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</si>
  <si>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</si>
  <si>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</si>
  <si>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</si>
  <si>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</si>
  <si>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</si>
  <si>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</si>
  <si>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</si>
  <si>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</si>
  <si>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</si>
  <si>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</si>
  <si>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</si>
  <si>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</si>
  <si>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</si>
  <si>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</si>
  <si>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</si>
  <si>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</si>
  <si>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</si>
  <si>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</si>
  <si>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</si>
  <si>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</si>
  <si>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</si>
  <si>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</si>
  <si>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</si>
  <si>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</si>
  <si>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</si>
  <si>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</si>
  <si>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</si>
  <si>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</si>
  <si>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</si>
  <si>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</si>
  <si>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</si>
  <si>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</si>
  <si>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</si>
  <si>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</si>
  <si>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</si>
  <si>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</si>
  <si>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</si>
  <si>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</si>
  <si>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</si>
  <si>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</si>
  <si>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</si>
  <si>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</si>
  <si>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</si>
  <si>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</si>
  <si>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</si>
  <si>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</si>
  <si>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</si>
  <si>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</si>
  <si>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</si>
  <si>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</si>
  <si>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</si>
  <si>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</si>
  <si>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</si>
  <si>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</si>
  <si>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</si>
  <si>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</si>
  <si>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</si>
  <si>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</si>
  <si>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</si>
  <si>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</si>
  <si>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</si>
  <si>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</si>
  <si>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</si>
  <si>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</si>
  <si>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</si>
  <si>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</si>
  <si>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</si>
  <si>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</si>
  <si>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</si>
  <si>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</si>
  <si>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</si>
  <si>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</si>
  <si>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</si>
  <si>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</si>
  <si>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</si>
  <si>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</si>
  <si>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</si>
  <si>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</si>
  <si>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</si>
  <si>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</si>
  <si>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</si>
  <si>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</si>
  <si>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</si>
  <si>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</si>
  <si>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</si>
  <si>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</si>
  <si>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</si>
  <si>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</si>
  <si>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</si>
  <si>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</si>
  <si>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</si>
  <si>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</si>
  <si>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</si>
  <si>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</si>
  <si>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</si>
  <si>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</si>
  <si>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</si>
  <si>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</si>
  <si>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</si>
  <si>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</si>
  <si>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</si>
  <si>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</si>
  <si>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</si>
  <si>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</si>
  <si>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</si>
  <si>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</si>
  <si>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</si>
  <si>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</si>
  <si>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</si>
  <si>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</si>
  <si>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</si>
  <si>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</si>
  <si>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</si>
  <si>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</si>
  <si>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</si>
  <si>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</si>
  <si>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</si>
  <si>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</si>
  <si>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</si>
  <si>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</si>
  <si>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</si>
  <si>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</si>
  <si>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</si>
  <si>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</si>
  <si>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</si>
  <si>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</si>
  <si>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</si>
  <si>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</si>
  <si>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</si>
  <si>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</si>
  <si>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</si>
  <si>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</si>
  <si>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</si>
  <si>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</si>
  <si>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</si>
  <si>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</si>
  <si>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</si>
  <si>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</si>
  <si>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</si>
  <si>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</si>
  <si>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</si>
  <si>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</si>
  <si>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</si>
  <si>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</si>
  <si>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</si>
  <si>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</si>
  <si>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</si>
  <si>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</si>
  <si>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</si>
  <si>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</si>
  <si>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</si>
  <si>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</si>
  <si>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</si>
  <si>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</si>
  <si>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</si>
  <si>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</si>
  <si>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</si>
  <si>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</si>
  <si>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</si>
  <si>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</si>
  <si>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</si>
  <si>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</si>
  <si>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</si>
  <si>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</si>
  <si>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</si>
  <si>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</si>
  <si>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</si>
  <si>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</si>
  <si>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</si>
  <si>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</si>
  <si>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</si>
  <si>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</si>
  <si>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</si>
  <si>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</si>
  <si>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</si>
  <si>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</si>
  <si>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</si>
  <si>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</si>
  <si>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</si>
  <si>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</si>
  <si>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</si>
  <si>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</si>
  <si>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</si>
  <si>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</si>
  <si>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</si>
  <si>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</si>
  <si>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</si>
  <si>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</si>
  <si>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</si>
  <si>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</si>
  <si>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</si>
  <si>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</si>
  <si>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</si>
  <si>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</si>
  <si>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</si>
  <si>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</si>
  <si>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</si>
  <si>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</si>
  <si>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</si>
  <si>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</si>
  <si>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</si>
  <si>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</si>
  <si>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</si>
  <si>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</si>
  <si>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</si>
  <si>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</si>
  <si>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</si>
  <si>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</si>
  <si>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</si>
  <si>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</si>
  <si>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</si>
  <si>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</si>
  <si>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</si>
  <si>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</si>
  <si>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</si>
  <si>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</si>
  <si>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</si>
  <si>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</si>
  <si>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</si>
  <si>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</si>
  <si>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</si>
  <si>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</si>
  <si>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</si>
  <si>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</si>
  <si>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</si>
  <si>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</si>
  <si>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</si>
  <si>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</si>
  <si>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</si>
  <si>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</si>
  <si>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</si>
  <si>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</si>
  <si>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</si>
  <si>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</si>
  <si>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</si>
  <si>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</si>
  <si>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</si>
  <si>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</si>
  <si>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</si>
  <si>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</si>
  <si>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</si>
  <si>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</si>
  <si>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</si>
  <si>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</si>
  <si>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</si>
  <si>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</si>
  <si>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</si>
  <si>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</si>
  <si>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</si>
  <si>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</si>
  <si>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</si>
  <si>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</si>
  <si>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</si>
  <si>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</si>
  <si>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</si>
  <si>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</si>
  <si>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</si>
  <si>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</si>
  <si>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</si>
  <si>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</si>
  <si>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</si>
  <si>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</si>
  <si>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</si>
  <si>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</si>
  <si>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</si>
  <si>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</si>
  <si>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</si>
  <si>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</si>
  <si>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</si>
  <si>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</si>
  <si>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</si>
  <si>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</si>
  <si>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</si>
  <si>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</si>
  <si>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</si>
  <si>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</si>
  <si>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</si>
  <si>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</si>
  <si>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</si>
  <si>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</si>
  <si>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</si>
  <si>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</si>
  <si>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</si>
  <si>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</si>
  <si>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</si>
  <si>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</si>
  <si>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</si>
  <si>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</si>
  <si>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</si>
  <si>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</si>
  <si>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</si>
  <si>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</si>
  <si>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</si>
  <si>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</si>
  <si>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</si>
  <si>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</si>
  <si>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</si>
  <si>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</si>
  <si>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</si>
  <si>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</si>
  <si>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</si>
  <si>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</si>
  <si>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</si>
  <si>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</si>
  <si>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</si>
  <si>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</si>
  <si>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</si>
  <si>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</si>
  <si>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</si>
  <si>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</si>
  <si>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</si>
  <si>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</si>
  <si>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</si>
  <si>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</si>
  <si>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</si>
  <si>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</si>
  <si>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</si>
  <si>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</si>
  <si>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</si>
  <si>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</si>
  <si>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</si>
  <si>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</si>
  <si>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</si>
  <si>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</si>
  <si>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</si>
  <si>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</si>
  <si>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</si>
  <si>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</si>
  <si>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</si>
  <si>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</si>
  <si>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</si>
  <si>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</si>
  <si>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</si>
  <si>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</si>
  <si>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</si>
  <si>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</si>
  <si>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</si>
  <si>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</si>
  <si>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</si>
  <si>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</si>
  <si>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</si>
  <si>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</si>
  <si>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</si>
  <si>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</si>
  <si>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</si>
  <si>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</si>
  <si>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</si>
  <si>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</si>
  <si>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</si>
  <si>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</si>
  <si>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</si>
  <si>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</si>
  <si>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</si>
  <si>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</si>
  <si>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</si>
  <si>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</si>
  <si>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</si>
  <si>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</si>
  <si>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</si>
  <si>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</si>
  <si>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</si>
  <si>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</si>
  <si>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</si>
  <si>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</si>
  <si>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</si>
  <si>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</si>
  <si>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</si>
  <si>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</si>
  <si>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</si>
  <si>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</si>
  <si>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</si>
  <si>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</si>
  <si>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</si>
  <si>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</si>
  <si>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</si>
  <si>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</si>
  <si>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</si>
  <si>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</si>
  <si>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</si>
  <si>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</si>
  <si>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</si>
  <si>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</si>
  <si>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</si>
  <si>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</si>
  <si>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</si>
  <si>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</si>
  <si>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</si>
  <si>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</si>
  <si>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</si>
  <si>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</si>
  <si>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</si>
  <si>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</si>
  <si>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</si>
  <si>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</si>
  <si>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</si>
  <si>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</si>
  <si>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</si>
  <si>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</si>
  <si>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</si>
  <si>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</si>
  <si>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</si>
  <si>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</si>
  <si>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</si>
  <si>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</si>
  <si>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</si>
  <si>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</si>
  <si>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</si>
  <si>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</si>
  <si>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</si>
  <si>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</si>
  <si>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</si>
  <si>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</si>
  <si>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</si>
  <si>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</si>
  <si>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</si>
  <si>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</si>
  <si>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</si>
  <si>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</si>
  <si>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</si>
  <si>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</si>
  <si>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</si>
  <si>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</si>
  <si>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</si>
  <si>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</si>
  <si>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</si>
  <si>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</si>
  <si>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</si>
  <si>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</si>
  <si>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</si>
  <si>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</si>
  <si>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</si>
  <si>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</si>
  <si>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</si>
  <si>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</si>
  <si>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</si>
  <si>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</si>
  <si>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</si>
  <si>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</si>
  <si>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</si>
  <si>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</si>
  <si>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</si>
  <si>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</si>
  <si>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</si>
  <si>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</si>
  <si>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</si>
  <si>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</si>
  <si>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</si>
  <si>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</si>
  <si>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</si>
  <si>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</si>
  <si>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</si>
  <si>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</si>
  <si>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</si>
  <si>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</si>
  <si>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</si>
  <si>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</si>
  <si>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</si>
  <si>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</si>
  <si>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</si>
  <si>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</si>
  <si>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</si>
  <si>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</si>
  <si>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</si>
  <si>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</si>
  <si>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</si>
  <si>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</si>
  <si>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</si>
  <si>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</si>
  <si>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</si>
  <si>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</si>
  <si>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</si>
  <si>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</si>
  <si>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</si>
  <si>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</si>
  <si>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</si>
  <si>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</si>
  <si>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</si>
  <si>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</si>
  <si>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</si>
  <si>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</si>
  <si>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</si>
  <si>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</si>
  <si>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</si>
  <si>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</si>
  <si>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</si>
  <si>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</si>
  <si>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</si>
  <si>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</si>
  <si>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</si>
  <si>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</si>
  <si>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</si>
  <si>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</si>
  <si>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</si>
  <si>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</si>
  <si>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</si>
  <si>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</si>
  <si>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</si>
  <si>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</si>
  <si>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</si>
  <si>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</si>
  <si>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</si>
  <si>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</si>
  <si>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</si>
  <si>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</si>
  <si>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</si>
  <si>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</si>
  <si>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</si>
  <si>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</si>
  <si>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</si>
  <si>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</si>
  <si>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</si>
  <si>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</si>
  <si>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</si>
  <si>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</si>
  <si>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</si>
  <si>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</si>
  <si>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</si>
  <si>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</si>
  <si>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</si>
  <si>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</si>
  <si>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</si>
  <si>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</si>
  <si>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</si>
  <si>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</si>
  <si>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</si>
  <si>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</si>
  <si>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</si>
  <si>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</si>
  <si>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</si>
  <si>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</si>
  <si>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</si>
  <si>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</si>
  <si>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</si>
  <si>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</si>
  <si>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</si>
  <si>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</si>
  <si>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</si>
  <si>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</si>
  <si>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</si>
  <si>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</si>
  <si>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</si>
  <si>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</si>
  <si>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</si>
  <si>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</si>
  <si>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</si>
  <si>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</si>
  <si>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</si>
  <si>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</si>
  <si>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</si>
  <si>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</si>
  <si>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</si>
  <si>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</si>
  <si>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</si>
  <si>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</si>
  <si>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</si>
  <si>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</si>
  <si>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</si>
  <si>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</si>
  <si>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</si>
  <si>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</si>
  <si>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</si>
  <si>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</si>
  <si>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</si>
  <si>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</si>
  <si>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</si>
  <si>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</si>
  <si>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</si>
  <si>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</si>
  <si>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</si>
  <si>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</si>
  <si>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</si>
  <si>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</si>
  <si>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</si>
  <si>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</si>
  <si>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</si>
  <si>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</si>
  <si>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</si>
  <si>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</si>
  <si>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</si>
  <si>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</si>
  <si>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</si>
  <si>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</si>
  <si>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</si>
  <si>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</si>
  <si>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</si>
  <si>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</si>
  <si>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</si>
  <si>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</si>
  <si>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</si>
  <si>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</si>
  <si>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</si>
  <si>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</si>
  <si>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</si>
  <si>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</si>
  <si>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</si>
  <si>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</si>
  <si>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</si>
  <si>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</si>
  <si>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</si>
  <si>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</si>
  <si>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</si>
  <si>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</si>
  <si>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</si>
  <si>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</si>
  <si>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</si>
  <si>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</si>
  <si>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</si>
  <si>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</si>
  <si>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</si>
  <si>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</si>
  <si>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</si>
  <si>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</si>
  <si>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</si>
  <si>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</si>
  <si>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</si>
  <si>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</si>
  <si>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</si>
  <si>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</si>
  <si>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</si>
  <si>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</si>
  <si>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</si>
  <si>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</si>
  <si>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</si>
  <si>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</si>
  <si>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</si>
  <si>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</si>
  <si>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</si>
  <si>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</si>
  <si>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</si>
  <si>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</si>
  <si>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</si>
  <si>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</si>
  <si>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</si>
  <si>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</si>
  <si>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</si>
  <si>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</si>
  <si>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</si>
  <si>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</si>
  <si>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</si>
  <si>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</si>
  <si>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</si>
  <si>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</si>
  <si>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</si>
  <si>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</si>
  <si>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</si>
  <si>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</si>
  <si>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</si>
  <si>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</si>
  <si>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</si>
  <si>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</si>
  <si>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</si>
  <si>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</si>
  <si>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</si>
  <si>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</si>
  <si>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</si>
  <si>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</si>
  <si>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</si>
  <si>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</si>
  <si>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</si>
  <si>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</si>
  <si>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</si>
  <si>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</si>
  <si>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</si>
  <si>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</si>
  <si>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</si>
  <si>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</si>
  <si>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</si>
  <si>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</si>
  <si>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</si>
  <si>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</si>
  <si>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</si>
  <si>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</si>
  <si>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</si>
  <si>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</si>
  <si>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</si>
  <si>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</si>
  <si>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</si>
  <si>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</si>
  <si>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</si>
  <si>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</si>
  <si>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</si>
  <si>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</si>
  <si>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</si>
  <si>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</si>
  <si>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</si>
  <si>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</si>
  <si>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</si>
  <si>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</si>
  <si>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</si>
  <si>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</si>
  <si>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</si>
  <si>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</si>
  <si>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</si>
  <si>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</si>
  <si>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</si>
  <si>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</si>
  <si>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</si>
  <si>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</si>
  <si>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</si>
  <si>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</si>
  <si>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</si>
  <si>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</si>
  <si>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</si>
  <si>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</si>
  <si>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</si>
  <si>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</si>
  <si>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</si>
  <si>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</si>
  <si>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</si>
  <si>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</si>
  <si>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</si>
  <si>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</si>
  <si>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</si>
  <si>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</si>
  <si>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</si>
  <si>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</si>
  <si>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</si>
  <si>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</si>
  <si>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</si>
  <si>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</si>
  <si>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</si>
  <si>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</si>
  <si>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</si>
  <si>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</si>
  <si>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</si>
  <si>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</si>
  <si>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</si>
  <si>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</si>
  <si>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</si>
  <si>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</si>
  <si>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</si>
  <si>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</si>
  <si>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</si>
  <si>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</si>
  <si>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</si>
  <si>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</si>
  <si>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</si>
  <si>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</si>
  <si>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</si>
  <si>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</si>
  <si>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</si>
  <si>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</si>
  <si>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</si>
  <si>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</si>
  <si>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</si>
  <si>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</si>
  <si>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</si>
  <si>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</si>
  <si>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</si>
  <si>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</si>
  <si>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</si>
  <si>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</si>
  <si>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</si>
  <si>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</si>
  <si>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</si>
  <si>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</si>
  <si>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</si>
  <si>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</si>
  <si>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</si>
  <si>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</si>
  <si>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</si>
  <si>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</si>
  <si>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</si>
  <si>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</si>
  <si>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</si>
  <si>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</si>
  <si>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</si>
  <si>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</si>
  <si>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</si>
  <si>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</si>
  <si>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</si>
  <si>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</si>
  <si>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</si>
  <si>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</si>
  <si>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</si>
  <si>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</si>
  <si>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</si>
  <si>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</si>
  <si>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</si>
  <si>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</si>
  <si>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</si>
  <si>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</si>
  <si>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</si>
  <si>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</si>
  <si>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</si>
  <si>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</si>
  <si>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</si>
  <si>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</si>
  <si>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</si>
  <si>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</si>
  <si>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</si>
  <si>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</si>
  <si>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</si>
  <si>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</si>
  <si>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</si>
  <si>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</si>
  <si>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</si>
  <si>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</si>
  <si>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</si>
  <si>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</si>
  <si>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</si>
  <si>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</si>
  <si>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</si>
  <si>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</si>
  <si>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</si>
  <si>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</si>
  <si>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</si>
  <si>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</si>
  <si>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</si>
  <si>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</si>
  <si>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</si>
  <si>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</si>
  <si>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</si>
  <si>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</si>
  <si>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</si>
  <si>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</si>
  <si>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</si>
  <si>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</si>
  <si>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</si>
  <si>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</si>
  <si>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</si>
  <si>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</si>
  <si>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</si>
  <si>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</si>
  <si>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</si>
  <si>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</si>
  <si>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</si>
  <si>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</si>
  <si>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</si>
  <si>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</si>
  <si>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</si>
  <si>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</si>
  <si>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</si>
  <si>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</si>
  <si>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</si>
  <si>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</si>
  <si>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</si>
  <si>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</si>
  <si>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</si>
  <si>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</si>
  <si>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</si>
  <si>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</si>
  <si>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</si>
  <si>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</si>
  <si>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</si>
  <si>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</si>
  <si>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</si>
  <si>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</si>
  <si>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</si>
  <si>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</si>
  <si>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</si>
  <si>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</si>
  <si>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</si>
  <si>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</si>
  <si>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</si>
  <si>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</si>
  <si>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</si>
  <si>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</si>
  <si>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</si>
  <si>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</si>
  <si>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</si>
  <si>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</si>
  <si>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</si>
  <si>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</si>
  <si>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</si>
  <si>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</si>
  <si>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</si>
  <si>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</si>
  <si>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</si>
  <si>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</si>
  <si>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</si>
  <si>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</si>
  <si>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</si>
  <si>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</si>
  <si>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</si>
  <si>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</si>
  <si>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</si>
  <si>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</si>
  <si>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</si>
  <si>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</si>
  <si>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</si>
  <si>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</si>
  <si>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</si>
  <si>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</si>
  <si>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</si>
  <si>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</si>
  <si>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</si>
  <si>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</si>
  <si>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</si>
  <si>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</si>
  <si>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</si>
  <si>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</si>
  <si>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</si>
  <si>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</si>
  <si>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</si>
  <si>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</si>
  <si>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</si>
  <si>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</si>
  <si>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</si>
  <si>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</si>
  <si>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</si>
  <si>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</si>
  <si>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</si>
  <si>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</si>
  <si>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</si>
  <si>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</si>
  <si>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</si>
  <si>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</si>
  <si>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</si>
  <si>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</si>
  <si>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</si>
  <si>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</si>
  <si>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</si>
  <si>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</si>
  <si>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</si>
  <si>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</si>
  <si>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</si>
  <si>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</si>
  <si>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</si>
  <si>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</si>
  <si>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</si>
  <si>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</si>
  <si>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</si>
  <si>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</si>
  <si>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</si>
  <si>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</si>
  <si>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</si>
  <si>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</si>
  <si>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</si>
  <si>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</si>
  <si>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</si>
  <si>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</si>
  <si>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</si>
  <si>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</si>
  <si>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</si>
  <si>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</si>
  <si>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</si>
  <si>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</si>
  <si>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</si>
  <si>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</si>
  <si>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</si>
  <si>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</si>
  <si>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</si>
  <si>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</si>
  <si>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</si>
  <si>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</si>
  <si>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</si>
  <si>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</si>
  <si>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</si>
  <si>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</si>
  <si>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</si>
  <si>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</si>
  <si>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</si>
  <si>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</si>
  <si>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</si>
  <si>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</si>
  <si>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</si>
  <si>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</si>
  <si>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</si>
  <si>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</si>
  <si>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</si>
  <si>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</si>
  <si>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</si>
  <si>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</si>
  <si>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</si>
  <si>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</si>
  <si>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</si>
  <si>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</si>
  <si>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</si>
  <si>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</si>
  <si>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</si>
  <si>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</si>
  <si>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</si>
  <si>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</si>
  <si>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</si>
  <si>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</si>
  <si>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</si>
  <si>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</si>
  <si>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</si>
  <si>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</si>
  <si>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</si>
  <si>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</si>
  <si>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</si>
  <si>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</si>
  <si>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</si>
  <si>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</si>
  <si>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</si>
  <si>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</si>
  <si>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</si>
  <si>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</si>
  <si>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</si>
  <si>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</si>
  <si>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</si>
  <si>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</si>
  <si>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</si>
  <si>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</si>
  <si>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</si>
  <si>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</si>
  <si>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</si>
  <si>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</si>
  <si>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</si>
  <si>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</si>
  <si>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</si>
  <si>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</si>
  <si>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</si>
  <si>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</si>
  <si>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</si>
  <si>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</si>
  <si>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</si>
  <si>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</si>
  <si>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</si>
  <si>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</si>
  <si>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</si>
  <si>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</si>
  <si>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</si>
  <si>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</si>
  <si>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</si>
  <si>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</si>
  <si>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</si>
  <si>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</si>
  <si>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</si>
  <si>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</si>
  <si>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</si>
  <si>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</si>
  <si>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</si>
  <si>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</si>
  <si>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</si>
  <si>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</si>
  <si>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</si>
  <si>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</si>
  <si>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</si>
  <si>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</si>
  <si>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</si>
  <si>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</si>
  <si>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</si>
  <si>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</si>
  <si>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</si>
  <si>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</si>
  <si>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</si>
  <si>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</si>
  <si>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</si>
  <si>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</si>
  <si>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</si>
  <si>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</si>
  <si>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</si>
  <si>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</si>
  <si>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</si>
  <si>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</si>
  <si>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</si>
  <si>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</si>
  <si>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</si>
  <si>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</si>
  <si>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</si>
  <si>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</si>
  <si>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</si>
  <si>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</si>
  <si>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</si>
  <si>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</si>
  <si>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</si>
  <si>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</si>
  <si>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</si>
  <si>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</si>
  <si>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</si>
  <si>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</si>
  <si>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</si>
  <si>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</si>
  <si>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</si>
  <si>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</si>
  <si>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</si>
  <si>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</si>
  <si>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</si>
  <si>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</si>
  <si>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</si>
  <si>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</si>
  <si>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</si>
  <si>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</si>
  <si>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</si>
  <si>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</si>
  <si>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</si>
  <si>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</si>
  <si>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</si>
  <si>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</si>
  <si>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</si>
  <si>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</si>
  <si>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</si>
  <si>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</si>
  <si>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</si>
  <si>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</si>
  <si>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</si>
  <si>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</si>
  <si>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</si>
  <si>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</si>
  <si>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</si>
  <si>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</si>
  <si>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</si>
  <si>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</si>
  <si>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</si>
  <si>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</si>
  <si>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</si>
  <si>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</si>
  <si>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</si>
  <si>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</si>
  <si>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</si>
  <si>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</si>
  <si>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</si>
  <si>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</si>
  <si>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</si>
  <si>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</si>
  <si>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</si>
  <si>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</si>
  <si>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</si>
  <si>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</si>
  <si>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</si>
  <si>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</si>
  <si>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</si>
  <si>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</si>
  <si>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</si>
  <si>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</si>
  <si>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</si>
  <si>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</si>
  <si>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</si>
  <si>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</si>
  <si>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</si>
  <si>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</si>
  <si>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</si>
  <si>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</si>
  <si>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</si>
  <si>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</si>
  <si>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</si>
  <si>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</si>
  <si>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</si>
  <si>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</si>
  <si>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</si>
  <si>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</si>
  <si>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</si>
  <si>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</si>
  <si>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</si>
  <si>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</si>
  <si>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</si>
  <si>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</si>
  <si>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</si>
  <si>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</si>
  <si>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</si>
  <si>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</si>
  <si>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</si>
  <si>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</si>
  <si>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</si>
  <si>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</si>
  <si>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</si>
  <si>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</si>
  <si>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</si>
  <si>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</si>
  <si>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</si>
  <si>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</si>
  <si>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</si>
  <si>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</si>
  <si>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</si>
  <si>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</si>
  <si>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</si>
  <si>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</si>
  <si>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</si>
  <si>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</si>
  <si>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</si>
  <si>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</si>
  <si>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</si>
  <si>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</si>
  <si>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</si>
  <si>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</si>
  <si>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</si>
  <si>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</si>
  <si>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</si>
  <si>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</si>
  <si>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</si>
  <si>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</si>
  <si>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</si>
  <si>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</si>
  <si>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</si>
  <si>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</si>
  <si>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</si>
  <si>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</si>
  <si>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</si>
  <si>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</si>
  <si>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</si>
  <si>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</si>
  <si>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</si>
  <si>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</si>
  <si>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</si>
  <si>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</si>
  <si>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</si>
  <si>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</si>
  <si>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</si>
  <si>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</si>
  <si>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</si>
  <si>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</si>
  <si>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</si>
  <si>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</si>
  <si>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</si>
  <si>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</si>
  <si>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</si>
  <si>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</si>
  <si>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</si>
  <si>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</si>
  <si>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</si>
  <si>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</si>
  <si>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</si>
  <si>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</si>
  <si>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</si>
  <si>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</si>
  <si>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</si>
  <si>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</si>
  <si>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</si>
  <si>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</si>
  <si>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</si>
  <si>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</si>
  <si>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</si>
  <si>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</si>
  <si>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</si>
  <si>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</si>
  <si>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</si>
  <si>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</si>
  <si>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</si>
  <si>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</si>
  <si>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</si>
  <si>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</si>
  <si>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</si>
  <si>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</si>
  <si>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</si>
  <si>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</si>
  <si>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</si>
  <si>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</si>
  <si>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</si>
  <si>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</si>
  <si>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</si>
  <si>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</si>
  <si>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</si>
  <si>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</si>
  <si>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</si>
  <si>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</si>
  <si>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</si>
  <si>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</si>
  <si>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</si>
  <si>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</si>
  <si>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</si>
  <si>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</si>
  <si>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</si>
  <si>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</si>
  <si>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</si>
  <si>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</si>
  <si>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</si>
  <si>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</si>
  <si>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</si>
  <si>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</si>
  <si>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</si>
  <si>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</si>
  <si>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</si>
  <si>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</si>
  <si>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</si>
  <si>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</si>
  <si>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</si>
  <si>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</si>
  <si>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</si>
  <si>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</si>
  <si>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</si>
  <si>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</si>
  <si>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</si>
  <si>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</si>
  <si>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</si>
  <si>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</si>
  <si>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</si>
  <si>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</si>
  <si>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</si>
  <si>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</si>
  <si>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</si>
  <si>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</si>
  <si>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</si>
  <si>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</si>
  <si>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</si>
  <si>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</si>
  <si>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</si>
  <si>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</si>
  <si>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</si>
  <si>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</si>
  <si>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</si>
  <si>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</si>
  <si>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</si>
  <si>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</si>
  <si>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</si>
  <si>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</si>
  <si>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</si>
  <si>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</si>
  <si>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</si>
  <si>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</si>
  <si>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</si>
  <si>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</si>
  <si>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</si>
  <si>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</si>
  <si>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</si>
  <si>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</si>
  <si>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</si>
  <si>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</si>
  <si>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</si>
  <si>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</si>
  <si>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</si>
  <si>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</si>
  <si>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</si>
  <si>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</si>
  <si>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</si>
  <si>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</si>
  <si>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</si>
  <si>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</si>
  <si>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</si>
  <si>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</si>
  <si>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</si>
  <si>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</si>
  <si>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</si>
  <si>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</si>
  <si>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</si>
  <si>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</si>
  <si>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</si>
  <si>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</si>
  <si>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</si>
  <si>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</si>
  <si>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</si>
  <si>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</si>
  <si>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</si>
  <si>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</si>
  <si>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</si>
  <si>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</si>
  <si>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</si>
  <si>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</si>
  <si>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</si>
  <si>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</si>
  <si>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</si>
  <si>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</si>
  <si>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</si>
  <si>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</si>
  <si>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</si>
  <si>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</si>
  <si>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</si>
  <si>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</si>
  <si>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</si>
  <si>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</si>
  <si>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</si>
  <si>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</si>
  <si>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</si>
  <si>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</si>
  <si>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</si>
  <si>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</si>
  <si>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</si>
  <si>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</si>
  <si>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</si>
  <si>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</si>
  <si>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</si>
  <si>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</si>
  <si>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</si>
  <si>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</si>
  <si>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</si>
  <si>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</si>
  <si>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</si>
  <si>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</si>
  <si>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</si>
  <si>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</si>
  <si>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</si>
  <si>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</si>
  <si>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</si>
  <si>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</si>
  <si>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</si>
  <si>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</si>
  <si>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</si>
  <si>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</si>
  <si>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</si>
  <si>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</si>
  <si>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</si>
  <si>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</si>
  <si>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</si>
  <si>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</si>
  <si>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</si>
  <si>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</si>
  <si>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</si>
  <si>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</si>
  <si>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</si>
  <si>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</si>
  <si>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</si>
  <si>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</si>
  <si>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</si>
  <si>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</si>
  <si>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</si>
  <si>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</si>
  <si>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</si>
  <si>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</si>
  <si>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</si>
  <si>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</si>
  <si>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</si>
  <si>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</si>
  <si>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</si>
  <si>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</si>
  <si>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</si>
  <si>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</si>
  <si>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</si>
  <si>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</si>
  <si>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</si>
  <si>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</si>
  <si>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</si>
  <si>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</si>
  <si>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</si>
  <si>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</si>
  <si>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</si>
  <si>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</si>
  <si>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</si>
  <si>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</si>
  <si>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</si>
  <si>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</si>
  <si>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</si>
  <si>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</si>
  <si>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</si>
  <si>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</si>
  <si>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</si>
  <si>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</si>
  <si>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</si>
  <si>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</si>
  <si>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</si>
  <si>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</si>
  <si>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</si>
  <si>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</si>
  <si>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</si>
  <si>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</si>
  <si>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</si>
  <si>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</si>
  <si>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</si>
  <si>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</si>
  <si>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</si>
  <si>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</si>
  <si>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</si>
  <si>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</si>
  <si>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</si>
  <si>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</si>
  <si>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</si>
  <si>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</si>
  <si>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</si>
  <si>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</si>
  <si>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</si>
  <si>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</si>
  <si>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</si>
  <si>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</si>
  <si>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</si>
  <si>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</si>
  <si>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</si>
  <si>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</si>
  <si>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</si>
  <si>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</si>
  <si>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</si>
  <si>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</si>
  <si>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</si>
  <si>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</si>
  <si>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</si>
  <si>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</si>
  <si>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</si>
  <si>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</si>
  <si>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</si>
  <si>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</si>
  <si>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</si>
  <si>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</si>
  <si>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</si>
  <si>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</si>
  <si>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</si>
  <si>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</si>
  <si>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</si>
  <si>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</si>
  <si>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</si>
  <si>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</si>
  <si>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</si>
  <si>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</si>
  <si>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</si>
  <si>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</si>
  <si>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</si>
  <si>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</si>
  <si>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</si>
  <si>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</si>
  <si>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</si>
  <si>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</si>
  <si>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</si>
  <si>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</si>
  <si>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</si>
  <si>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</si>
  <si>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</si>
  <si>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</si>
  <si>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</si>
  <si>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</si>
  <si>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</si>
  <si>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</si>
  <si>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</si>
  <si>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</si>
  <si>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</si>
  <si>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</si>
  <si>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</si>
  <si>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</si>
  <si>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</si>
  <si>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</si>
  <si>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</si>
  <si>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</si>
  <si>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</si>
  <si>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</si>
  <si>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</si>
  <si>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</si>
  <si>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</si>
  <si>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</si>
  <si>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</si>
  <si>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</si>
  <si>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</si>
  <si>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</si>
  <si>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</si>
  <si>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</si>
  <si>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</si>
  <si>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</si>
  <si>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</si>
  <si>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</si>
  <si>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</si>
  <si>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</si>
  <si>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</si>
  <si>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</si>
  <si>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</si>
  <si>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</si>
  <si>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</si>
  <si>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</si>
  <si>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</si>
  <si>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</si>
  <si>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</si>
  <si>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</si>
  <si>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</si>
  <si>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</si>
  <si>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</si>
  <si>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</si>
  <si>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</si>
  <si>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</si>
  <si>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</si>
  <si>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</si>
  <si>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</si>
  <si>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</si>
  <si>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</si>
  <si>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</si>
  <si>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</si>
  <si>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</si>
  <si>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</si>
  <si>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</si>
  <si>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</si>
  <si>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</si>
  <si>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</si>
  <si>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</si>
  <si>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</si>
  <si>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</si>
  <si>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</si>
  <si>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</si>
  <si>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</si>
  <si>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</si>
  <si>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</si>
  <si>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</si>
  <si>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</si>
  <si>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</si>
  <si>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</si>
  <si>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</si>
  <si>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</si>
  <si>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</si>
  <si>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</si>
  <si>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</si>
  <si>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</si>
  <si>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</si>
  <si>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</si>
  <si>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</si>
  <si>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</si>
  <si>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</si>
  <si>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</si>
  <si>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</si>
  <si>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</si>
  <si>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</si>
  <si>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</si>
  <si>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</si>
  <si>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</si>
  <si>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</si>
  <si>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</si>
  <si>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</si>
  <si>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</si>
  <si>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</si>
  <si>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</si>
  <si>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</si>
  <si>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</si>
  <si>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</si>
  <si>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</si>
  <si>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</si>
  <si>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</si>
  <si>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</si>
  <si>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</si>
  <si>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</si>
  <si>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</si>
  <si>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</si>
  <si>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</si>
  <si>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</si>
  <si>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</si>
  <si>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</si>
  <si>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</si>
  <si>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</si>
  <si>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</si>
  <si>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</si>
  <si>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</si>
  <si>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</si>
  <si>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</si>
  <si>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</si>
  <si>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</si>
  <si>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</si>
  <si>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</si>
  <si>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</si>
  <si>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</si>
  <si>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</si>
  <si>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</si>
  <si>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</si>
  <si>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</si>
  <si>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</si>
  <si>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</si>
  <si>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</si>
  <si>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</si>
  <si>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</si>
  <si>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</si>
  <si>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</si>
  <si>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</si>
  <si>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</si>
  <si>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</si>
  <si>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</si>
  <si>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</si>
  <si>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</si>
  <si>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</si>
  <si>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</si>
  <si>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</si>
  <si>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</si>
  <si>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</si>
  <si>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</si>
  <si>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</si>
  <si>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</si>
  <si>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</si>
  <si>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</si>
  <si>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</si>
  <si>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</si>
  <si>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</si>
  <si>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</si>
  <si>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</si>
  <si>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</si>
  <si>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</si>
  <si>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</si>
  <si>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</si>
  <si>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</si>
  <si>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</si>
  <si>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</si>
  <si>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</si>
  <si>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</si>
  <si>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</si>
  <si>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</si>
  <si>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</si>
  <si>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</si>
  <si>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</si>
  <si>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</si>
  <si>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</si>
  <si>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</si>
  <si>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</si>
  <si>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</si>
  <si>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</si>
  <si>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</si>
  <si>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</si>
  <si>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</si>
  <si>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</si>
  <si>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</si>
  <si>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</si>
  <si>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</si>
  <si>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</si>
  <si>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</si>
  <si>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</si>
  <si>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</si>
  <si>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</si>
  <si>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</si>
  <si>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</si>
  <si>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</si>
  <si>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</si>
  <si>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</si>
  <si>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</si>
  <si>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</si>
  <si>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</si>
  <si>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</si>
  <si>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</si>
  <si>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</si>
  <si>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</si>
  <si>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</si>
  <si>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</si>
  <si>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</si>
  <si>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</si>
  <si>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</si>
  <si>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</si>
  <si>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</si>
  <si>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</si>
  <si>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</si>
  <si>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</si>
  <si>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</si>
  <si>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</si>
  <si>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</si>
  <si>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</si>
  <si>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</si>
  <si>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</si>
  <si>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</si>
  <si>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</si>
  <si>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</si>
  <si>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</si>
  <si>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</si>
  <si>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</si>
  <si>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</si>
  <si>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</si>
  <si>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</si>
  <si>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</si>
  <si>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</si>
  <si>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</si>
  <si>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</si>
  <si>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</si>
  <si>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</si>
  <si>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</si>
  <si>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</si>
  <si>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</si>
  <si>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</si>
  <si>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</si>
  <si>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</si>
  <si>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</si>
  <si>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</si>
  <si>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</si>
  <si>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</si>
  <si>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</si>
  <si>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</si>
  <si>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</si>
  <si>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</si>
  <si>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</si>
  <si>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</si>
  <si>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</si>
  <si>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</si>
  <si>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</si>
  <si>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</si>
  <si>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</si>
  <si>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</si>
  <si>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</si>
  <si>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</si>
  <si>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</si>
  <si>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</si>
  <si>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</si>
  <si>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</si>
  <si>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</si>
  <si>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</si>
  <si>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</si>
  <si>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</si>
  <si>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</si>
  <si>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</si>
  <si>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</si>
  <si>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</si>
  <si>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</si>
  <si>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</si>
  <si>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</si>
  <si>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</si>
  <si>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</si>
  <si>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</si>
  <si>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</si>
  <si>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</si>
  <si>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</si>
  <si>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</si>
  <si>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</si>
  <si>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</si>
  <si>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</si>
  <si>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</si>
  <si>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</si>
  <si>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</si>
  <si>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</si>
  <si>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</si>
  <si>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</si>
  <si>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</si>
  <si>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</si>
  <si>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</si>
  <si>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</si>
  <si>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</si>
  <si>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</si>
  <si>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</si>
  <si>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</si>
  <si>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</si>
  <si>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</si>
  <si>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</si>
  <si>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</si>
  <si>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</si>
  <si>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</si>
  <si>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</si>
  <si>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</si>
  <si>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</si>
  <si>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</si>
  <si>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</si>
  <si>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</si>
  <si>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</si>
  <si>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</si>
  <si>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</si>
  <si>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</si>
  <si>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</si>
  <si>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</si>
  <si>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</si>
  <si>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</si>
  <si>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</si>
  <si>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</si>
  <si>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</si>
  <si>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</si>
  <si>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</si>
  <si>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</si>
  <si>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</si>
  <si>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</si>
  <si>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</si>
  <si>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</si>
  <si>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</si>
  <si>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</si>
  <si>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</si>
  <si>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</si>
  <si>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</si>
  <si>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</si>
  <si>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</si>
  <si>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</si>
  <si>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</si>
  <si>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</si>
  <si>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</si>
  <si>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</si>
  <si>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</si>
  <si>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</si>
  <si>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</si>
  <si>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</si>
  <si>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</si>
  <si>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</si>
  <si>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</si>
  <si>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</si>
  <si>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</si>
  <si>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</si>
  <si>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</si>
  <si>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</si>
  <si>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</si>
  <si>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</si>
  <si>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</si>
  <si>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</si>
  <si>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</si>
  <si>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</si>
  <si>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</si>
  <si>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</si>
  <si>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</si>
  <si>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</si>
  <si>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</si>
  <si>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</si>
  <si>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</si>
  <si>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</si>
  <si>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</si>
  <si>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</si>
  <si>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</si>
  <si>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</si>
  <si>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</si>
  <si>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</si>
  <si>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</si>
  <si>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</si>
  <si>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</si>
  <si>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</si>
  <si>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</si>
  <si>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</si>
  <si>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</si>
  <si>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</si>
  <si>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</si>
  <si>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</si>
  <si>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</si>
  <si>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</si>
  <si>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</si>
  <si>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</si>
  <si>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</si>
  <si>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</si>
  <si>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</si>
  <si>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</si>
  <si>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</si>
  <si>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</si>
  <si>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</si>
  <si>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</si>
  <si>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</si>
  <si>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</si>
  <si>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</si>
  <si>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</si>
  <si>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</si>
  <si>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</si>
  <si>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</si>
  <si>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</si>
  <si>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</si>
  <si>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</si>
  <si>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</si>
  <si>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</si>
  <si>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</si>
  <si>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</si>
  <si>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</si>
  <si>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</si>
  <si>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</si>
  <si>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</si>
  <si>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</si>
  <si>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</si>
  <si>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</si>
  <si>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</si>
  <si>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</si>
  <si>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</si>
  <si>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</si>
  <si>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</si>
  <si>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</si>
  <si>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</si>
  <si>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</si>
  <si>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</si>
  <si>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</si>
  <si>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</si>
  <si>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</si>
  <si>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</si>
  <si>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</si>
  <si>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</si>
  <si>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</si>
  <si>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</si>
  <si>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</si>
  <si>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</si>
  <si>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</si>
  <si>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</si>
  <si>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</si>
  <si>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</si>
  <si>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</si>
  <si>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</si>
  <si>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</si>
  <si>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</si>
  <si>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</si>
  <si>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</si>
  <si>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</si>
  <si>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</si>
  <si>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</si>
  <si>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</si>
  <si>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</si>
  <si>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</si>
  <si>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</si>
  <si>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</si>
  <si>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</si>
  <si>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</si>
  <si>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</si>
  <si>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</si>
  <si>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</si>
  <si>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</si>
  <si>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</si>
  <si>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</si>
  <si>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</si>
  <si>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</si>
  <si>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</si>
  <si>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</si>
  <si>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</si>
  <si>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</si>
  <si>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</si>
  <si>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</si>
  <si>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</si>
  <si>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</si>
  <si>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</si>
  <si>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</si>
  <si>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</si>
  <si>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</si>
  <si>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</si>
  <si>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</si>
  <si>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</si>
  <si>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</si>
  <si>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</si>
  <si>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</si>
  <si>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</si>
  <si>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</si>
  <si>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</si>
  <si>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</si>
  <si>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</si>
  <si>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</si>
  <si>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</si>
  <si>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</si>
  <si>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</si>
  <si>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</si>
  <si>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</si>
  <si>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</si>
  <si>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</si>
  <si>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</si>
  <si>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</si>
  <si>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</si>
  <si>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</si>
  <si>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</si>
  <si>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</si>
  <si>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</si>
  <si>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</si>
  <si>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</si>
  <si>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</si>
  <si>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</si>
  <si>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</si>
  <si>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</si>
  <si>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</si>
  <si>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</si>
  <si>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</si>
  <si>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</si>
  <si>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</si>
  <si>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</si>
  <si>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</si>
  <si>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</si>
  <si>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</si>
  <si>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</si>
  <si>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</si>
  <si>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</si>
  <si>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</si>
  <si>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</si>
  <si>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</si>
  <si>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</si>
  <si>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</si>
  <si>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</si>
  <si>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</si>
  <si>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</si>
  <si>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</si>
  <si>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</si>
  <si>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</si>
  <si>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</si>
  <si>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</si>
  <si>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</si>
  <si>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</si>
  <si>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</si>
  <si>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</si>
  <si>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</si>
  <si>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</si>
  <si>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</si>
  <si>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</si>
  <si>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</si>
  <si>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</si>
  <si>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</si>
  <si>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</si>
  <si>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</si>
  <si>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</si>
  <si>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</si>
  <si>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</si>
  <si>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</si>
  <si>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</si>
  <si>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</si>
  <si>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</si>
  <si>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</si>
  <si>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</si>
  <si>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</si>
  <si>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</si>
  <si>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</si>
  <si>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</si>
  <si>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</si>
  <si>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</si>
  <si>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</si>
  <si>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</si>
  <si>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</si>
  <si>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</si>
  <si>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</si>
  <si>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</si>
  <si>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</si>
  <si>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</si>
  <si>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</si>
  <si>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</si>
  <si>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</si>
  <si>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</si>
  <si>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</si>
  <si>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</si>
  <si>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</si>
  <si>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</si>
  <si>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</si>
  <si>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</si>
  <si>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</si>
  <si>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</si>
  <si>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</si>
  <si>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</si>
  <si>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</si>
  <si>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</si>
  <si>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</si>
  <si>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</si>
  <si>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</si>
  <si>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</si>
  <si>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</si>
  <si>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</si>
  <si>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</si>
  <si>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</si>
  <si>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</si>
  <si>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</si>
  <si>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</si>
  <si>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</si>
  <si>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</si>
  <si>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</si>
  <si>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</si>
  <si>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</si>
  <si>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</si>
  <si>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</si>
  <si>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</si>
  <si>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</si>
  <si>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</si>
  <si>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</si>
  <si>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</si>
  <si>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</si>
  <si>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</si>
  <si>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</si>
  <si>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</si>
  <si>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</si>
  <si>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</si>
  <si>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</si>
  <si>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</si>
  <si>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</si>
  <si>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</si>
  <si>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</si>
  <si>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</si>
  <si>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</si>
  <si>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</si>
  <si>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</si>
  <si>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</si>
  <si>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</si>
  <si>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</si>
  <si>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</si>
  <si>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</si>
  <si>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</si>
  <si>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</si>
  <si>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</si>
  <si>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</si>
  <si>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</si>
  <si>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</si>
  <si>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</si>
  <si>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</si>
  <si>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</si>
  <si>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</si>
  <si>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</si>
  <si>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</si>
  <si>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</si>
  <si>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</si>
  <si>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</si>
  <si>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</si>
  <si>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</si>
  <si>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</si>
  <si>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</si>
  <si>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</si>
  <si>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</si>
  <si>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</si>
  <si>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</si>
  <si>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</si>
  <si>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</si>
  <si>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</si>
  <si>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</si>
  <si>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</si>
  <si>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</si>
  <si>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</si>
  <si>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</si>
  <si>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</si>
  <si>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</si>
  <si>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</si>
  <si>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</si>
  <si>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</si>
  <si>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</si>
  <si>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</si>
  <si>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</si>
  <si>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</si>
  <si>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</si>
  <si>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</si>
  <si>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</si>
  <si>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</si>
  <si>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</si>
  <si>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</si>
  <si>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</si>
  <si>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</si>
  <si>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</si>
  <si>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</si>
  <si>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</si>
  <si>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</si>
  <si>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</si>
  <si>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</si>
  <si>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</si>
  <si>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</si>
  <si>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</si>
  <si>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</si>
  <si>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</si>
  <si>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</si>
  <si>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</si>
  <si>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</si>
  <si>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</si>
  <si>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</si>
  <si>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</si>
  <si>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</si>
  <si>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</si>
  <si>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</si>
  <si>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</si>
  <si>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</si>
  <si>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</si>
  <si>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</si>
  <si>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</si>
  <si>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</si>
  <si>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</si>
  <si>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</si>
  <si>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</si>
  <si>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</si>
  <si>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</si>
  <si>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</si>
  <si>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</si>
  <si>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</si>
  <si>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</si>
  <si>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</si>
  <si>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</si>
  <si>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</si>
  <si>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</si>
  <si>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</si>
  <si>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</si>
  <si>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</si>
  <si>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</si>
  <si>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</si>
  <si>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</si>
  <si>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</si>
  <si>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</si>
  <si>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</si>
  <si>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</si>
  <si>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</si>
  <si>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</si>
  <si>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</si>
  <si>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</si>
  <si>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</si>
  <si>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</si>
  <si>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</si>
  <si>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</si>
  <si>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</si>
  <si>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</si>
  <si>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</si>
  <si>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</si>
  <si>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</si>
  <si>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</si>
  <si>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</si>
  <si>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</si>
  <si>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</si>
  <si>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</si>
  <si>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</si>
  <si>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</si>
  <si>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</si>
  <si>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</si>
  <si>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</si>
  <si>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</si>
  <si>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</si>
  <si>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</si>
  <si>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</si>
  <si>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</si>
  <si>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</si>
  <si>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</si>
  <si>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</si>
  <si>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</si>
  <si>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</si>
  <si>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</si>
  <si>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</si>
  <si>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</si>
  <si>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</si>
  <si>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</si>
  <si>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</si>
  <si>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</si>
  <si>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</si>
  <si>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</si>
  <si>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</si>
  <si>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</si>
  <si>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</si>
  <si>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</si>
  <si>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</si>
  <si>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</si>
  <si>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</si>
  <si>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</si>
  <si>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</si>
  <si>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</si>
  <si>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</si>
  <si>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</si>
  <si>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</si>
  <si>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</si>
  <si>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</si>
  <si>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</si>
  <si>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</si>
  <si>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</si>
  <si>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</si>
  <si>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</si>
  <si>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</si>
  <si>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</si>
  <si>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</si>
  <si>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</si>
  <si>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</si>
  <si>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</si>
  <si>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</si>
  <si>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</si>
  <si>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</si>
  <si>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</si>
  <si>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</si>
  <si>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</si>
  <si>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</si>
  <si>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</si>
  <si>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</si>
  <si>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</si>
  <si>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</si>
  <si>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</si>
  <si>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</si>
  <si>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</si>
  <si>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</si>
  <si>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</si>
  <si>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</si>
  <si>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</si>
  <si>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</si>
  <si>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</si>
  <si>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</si>
  <si>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</si>
  <si>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</si>
  <si>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</si>
  <si>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</si>
  <si>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</si>
  <si>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</si>
  <si>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</si>
  <si>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</si>
  <si>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</si>
  <si>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</si>
  <si>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</si>
  <si>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</si>
  <si>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</si>
  <si>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</si>
  <si>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</si>
  <si>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</si>
  <si>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</si>
  <si>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</si>
  <si>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</si>
  <si>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</si>
  <si>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</si>
  <si>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</si>
  <si>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</si>
  <si>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</si>
  <si>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</si>
  <si>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</si>
  <si>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</si>
  <si>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</si>
  <si>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</si>
  <si>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</si>
  <si>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</si>
  <si>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</si>
  <si>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</si>
  <si>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</si>
  <si>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</si>
  <si>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</si>
  <si>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</si>
  <si>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</si>
  <si>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</si>
  <si>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</si>
  <si>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</si>
  <si>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</si>
  <si>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</si>
  <si>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</si>
  <si>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</si>
  <si>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</si>
  <si>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</si>
  <si>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</si>
  <si>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</si>
  <si>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</si>
  <si>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</si>
  <si>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</si>
  <si>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</si>
  <si>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</si>
  <si>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</si>
  <si>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</si>
  <si>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</si>
  <si>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</si>
  <si>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</si>
  <si>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</si>
  <si>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</si>
  <si>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</si>
  <si>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</si>
  <si>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</si>
  <si>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</si>
  <si>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</si>
  <si>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</si>
  <si>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</si>
  <si>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</si>
  <si>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</si>
  <si>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</si>
  <si>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</si>
  <si>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</si>
  <si>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</si>
  <si>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</si>
  <si>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</si>
  <si>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</si>
  <si>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</si>
  <si>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</si>
  <si>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</si>
  <si>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</si>
  <si>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</si>
  <si>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</si>
  <si>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</si>
  <si>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</si>
  <si>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</si>
  <si>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</si>
  <si>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</si>
  <si>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</si>
  <si>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</si>
  <si>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</si>
  <si>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</si>
  <si>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</si>
  <si>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</si>
  <si>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</si>
  <si>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</si>
  <si>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</si>
  <si>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</si>
  <si>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</si>
  <si>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</si>
  <si>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</si>
  <si>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</si>
  <si>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</si>
  <si>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</si>
  <si>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</si>
  <si>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</si>
  <si>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</si>
  <si>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</si>
  <si>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</si>
  <si>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</si>
  <si>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</si>
  <si>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</si>
  <si>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</si>
  <si>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</si>
  <si>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</si>
  <si>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</si>
  <si>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</si>
  <si>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</si>
  <si>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</si>
  <si>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</si>
  <si>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</si>
  <si>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</si>
  <si>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</si>
  <si>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</si>
  <si>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</si>
  <si>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</si>
  <si>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</si>
  <si>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</si>
  <si>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</si>
  <si>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</si>
  <si>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</si>
  <si>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</si>
  <si>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</si>
  <si>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</si>
  <si>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</si>
  <si>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</si>
  <si>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</si>
  <si>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</si>
  <si>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</si>
  <si>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</si>
  <si>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</si>
  <si>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</si>
  <si>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</si>
  <si>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</si>
  <si>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</si>
  <si>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</si>
  <si>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</si>
  <si>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</si>
  <si>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</si>
  <si>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</si>
  <si>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</si>
  <si>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</si>
  <si>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</si>
  <si>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</si>
  <si>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</si>
  <si>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</si>
  <si>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</si>
  <si>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</si>
  <si>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</si>
  <si>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</si>
  <si>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</si>
  <si>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</si>
  <si>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</si>
  <si>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</si>
  <si>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</si>
  <si>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</si>
  <si>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</si>
  <si>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</si>
  <si>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</si>
  <si>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</si>
  <si>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</si>
  <si>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</si>
  <si>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</si>
  <si>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</si>
  <si>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</si>
  <si>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</si>
  <si>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</si>
  <si>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</si>
  <si>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</si>
  <si>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</si>
  <si>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</si>
  <si>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</si>
  <si>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</si>
  <si>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</si>
  <si>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</si>
  <si>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</si>
  <si>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</si>
  <si>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</si>
  <si>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</si>
  <si>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</si>
  <si>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</si>
  <si>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</si>
  <si>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</si>
  <si>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</si>
  <si>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</si>
  <si>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</si>
  <si>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</si>
  <si>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</si>
  <si>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</si>
  <si>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</si>
  <si>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</si>
  <si>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</si>
  <si>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</si>
  <si>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</si>
  <si>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</si>
  <si>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</si>
  <si>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</si>
  <si>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</si>
  <si>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</si>
  <si>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</si>
  <si>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</si>
  <si>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</si>
  <si>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</si>
  <si>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</si>
  <si>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</si>
  <si>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</si>
  <si>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</si>
  <si>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</si>
  <si>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</si>
  <si>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</si>
  <si>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</si>
  <si>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</si>
  <si>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</si>
  <si>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</si>
  <si>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</si>
  <si>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</si>
  <si>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</si>
  <si>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</si>
  <si>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</si>
  <si>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</si>
  <si>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</si>
  <si>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</si>
  <si>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</si>
  <si>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</si>
  <si>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</si>
  <si>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</si>
  <si>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</si>
  <si>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</si>
  <si>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</si>
  <si>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</si>
  <si>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</si>
  <si>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</si>
  <si>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</si>
  <si>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</si>
  <si>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</si>
  <si>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</si>
  <si>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</si>
  <si>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</si>
  <si>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</si>
  <si>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</si>
  <si>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</si>
  <si>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</si>
  <si>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</si>
  <si>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</si>
  <si>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</si>
  <si>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</si>
  <si>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</si>
  <si>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</si>
  <si>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</si>
  <si>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</si>
  <si>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</si>
  <si>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</si>
  <si>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</si>
  <si>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</si>
  <si>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</si>
  <si>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</si>
  <si>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</si>
  <si>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</si>
  <si>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</si>
  <si>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</si>
  <si>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</si>
  <si>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</si>
  <si>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</si>
  <si>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</si>
  <si>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</si>
  <si>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</si>
  <si>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</si>
  <si>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</si>
  <si>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</si>
  <si>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</si>
  <si>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</si>
  <si>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</si>
  <si>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</si>
  <si>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</si>
  <si>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</si>
  <si>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</si>
  <si>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</si>
  <si>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</si>
  <si>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</si>
  <si>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</si>
  <si>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</si>
  <si>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</si>
  <si>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</si>
  <si>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</si>
  <si>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</si>
  <si>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</si>
  <si>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</si>
  <si>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</si>
  <si>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</si>
  <si>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</si>
  <si>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</si>
  <si>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</si>
  <si>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</si>
  <si>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</si>
  <si>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</si>
  <si>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</si>
  <si>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</si>
  <si>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</si>
  <si>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</si>
  <si>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</si>
  <si>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</si>
  <si>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</si>
  <si>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</si>
  <si>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</si>
  <si>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</si>
  <si>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</si>
  <si>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</si>
  <si>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</si>
  <si>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</si>
  <si>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</si>
  <si>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</si>
  <si>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</si>
  <si>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</si>
  <si>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</si>
  <si>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</si>
  <si>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</si>
  <si>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</si>
  <si>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</si>
  <si>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</si>
  <si>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</si>
  <si>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</si>
  <si>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</si>
  <si>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</si>
  <si>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</si>
  <si>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</si>
  <si>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</si>
  <si>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</si>
  <si>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</si>
  <si>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</si>
  <si>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</si>
  <si>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</si>
  <si>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</si>
  <si>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</si>
  <si>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</si>
  <si>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</si>
  <si>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</si>
  <si>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</si>
  <si>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</si>
  <si>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</si>
  <si>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</si>
  <si>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</si>
  <si>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</si>
  <si>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</si>
  <si>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</si>
  <si>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</si>
  <si>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</si>
  <si>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</si>
  <si>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</si>
  <si>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</si>
  <si>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</si>
  <si>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</si>
  <si>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</si>
  <si>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</si>
  <si>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</si>
  <si>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</si>
  <si>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</si>
  <si>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</si>
  <si>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</si>
  <si>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</si>
  <si>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</si>
  <si>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</si>
  <si>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</si>
  <si>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</si>
  <si>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</si>
  <si>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</si>
  <si>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</si>
  <si>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</si>
  <si>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</si>
  <si>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</si>
  <si>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</si>
  <si>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</si>
  <si>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</si>
  <si>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</si>
  <si>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</si>
  <si>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</si>
  <si>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</si>
  <si>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</si>
  <si>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</si>
  <si>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</si>
  <si>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</si>
  <si>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</si>
  <si>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</si>
  <si>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</si>
  <si>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</si>
  <si>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</si>
  <si>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</si>
  <si>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</si>
  <si>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</si>
  <si>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</si>
  <si>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</si>
  <si>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</si>
  <si>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</si>
  <si>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</si>
  <si>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</si>
  <si>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</si>
  <si>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</si>
  <si>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</si>
  <si>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</si>
  <si>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</si>
  <si>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</si>
  <si>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</si>
  <si>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</si>
  <si>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</si>
  <si>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</si>
  <si>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</si>
  <si>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</si>
  <si>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</si>
  <si>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</si>
  <si>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</si>
  <si>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</si>
  <si>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</si>
  <si>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</si>
  <si>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</si>
  <si>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</si>
  <si>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</si>
  <si>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</si>
  <si>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</si>
  <si>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</si>
  <si>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</si>
  <si>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</si>
  <si>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</si>
  <si>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</si>
  <si>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</si>
  <si>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</si>
  <si>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</si>
  <si>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</si>
  <si>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</si>
  <si>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</si>
  <si>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</si>
  <si>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</si>
  <si>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</si>
  <si>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</si>
  <si>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</si>
  <si>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</si>
  <si>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</si>
  <si>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</si>
  <si>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</si>
  <si>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</si>
  <si>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</si>
  <si>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</si>
  <si>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</si>
  <si>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</si>
  <si>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</si>
  <si>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</si>
  <si>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</si>
  <si>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</si>
  <si>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</si>
  <si>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</si>
  <si>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</si>
  <si>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</si>
  <si>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</si>
  <si>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</si>
  <si>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</si>
  <si>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</si>
  <si>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</si>
  <si>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</si>
  <si>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</si>
  <si>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</si>
  <si>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</si>
  <si>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</si>
  <si>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</si>
  <si>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</si>
  <si>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</si>
  <si>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</si>
  <si>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</si>
  <si>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</si>
  <si>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</si>
  <si>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</si>
  <si>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</si>
  <si>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</si>
  <si>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</si>
  <si>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</si>
  <si>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</si>
  <si>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</si>
  <si>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</si>
  <si>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</si>
  <si>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</si>
  <si>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</si>
  <si>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</si>
  <si>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</si>
  <si>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</si>
  <si>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</si>
  <si>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</si>
  <si>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</si>
  <si>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</si>
  <si>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</si>
  <si>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</si>
  <si>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</si>
  <si>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</si>
  <si>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</si>
  <si>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</si>
  <si>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</si>
  <si>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</si>
  <si>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</si>
  <si>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</si>
  <si>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</si>
  <si>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</si>
  <si>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</si>
  <si>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</si>
  <si>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</si>
  <si>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</si>
  <si>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</si>
  <si>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</si>
  <si>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</si>
  <si>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</si>
  <si>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</si>
  <si>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</si>
  <si>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</si>
  <si>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</si>
  <si>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</si>
  <si>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</si>
  <si>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</si>
  <si>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</si>
  <si>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</si>
  <si>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</si>
  <si>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</si>
  <si>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</si>
  <si>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</si>
  <si>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</si>
  <si>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</si>
  <si>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</si>
  <si>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</si>
  <si>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</si>
  <si>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</si>
  <si>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</si>
  <si>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</si>
  <si>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</si>
  <si>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</si>
  <si>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</si>
  <si>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</si>
  <si>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</si>
  <si>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</si>
  <si>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</si>
  <si>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</si>
  <si>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</si>
  <si>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</si>
  <si>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</si>
  <si>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</si>
  <si>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</si>
  <si>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</si>
  <si>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</si>
  <si>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</si>
  <si>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</si>
  <si>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</si>
  <si>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</si>
  <si>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</si>
  <si>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</si>
  <si>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</si>
  <si>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</si>
  <si>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</si>
  <si>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</si>
  <si>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</si>
  <si>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</si>
  <si>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</si>
  <si>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</si>
  <si>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</si>
  <si>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</si>
  <si>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</si>
  <si>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</si>
  <si>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</si>
  <si>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</si>
  <si>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</si>
  <si>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</si>
  <si>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</si>
  <si>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</si>
  <si>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</si>
  <si>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</si>
  <si>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</si>
  <si>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</si>
  <si>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</si>
  <si>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</si>
  <si>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</si>
  <si>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</si>
  <si>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</si>
  <si>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</si>
  <si>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</si>
  <si>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</si>
  <si>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</si>
  <si>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</si>
  <si>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</si>
  <si>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</si>
  <si>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</si>
  <si>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</si>
  <si>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</si>
  <si>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</si>
  <si>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</si>
  <si>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</si>
  <si>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</si>
  <si>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</si>
  <si>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</si>
  <si>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</si>
  <si>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</si>
  <si>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</si>
  <si>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</si>
  <si>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</si>
  <si>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</si>
  <si>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</si>
  <si>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</si>
  <si>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</si>
  <si>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</si>
  <si>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</si>
  <si>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</si>
  <si>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</si>
  <si>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</si>
  <si>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</si>
  <si>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</si>
  <si>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</si>
  <si>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</si>
  <si>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</si>
  <si>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</si>
  <si>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</si>
  <si>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</si>
  <si>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</si>
  <si>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</si>
  <si>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</si>
  <si>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</si>
  <si>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</si>
  <si>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</si>
  <si>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</si>
  <si>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</si>
  <si>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</si>
  <si>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</si>
  <si>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</si>
  <si>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</si>
  <si>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</si>
  <si>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</si>
  <si>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</si>
  <si>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</si>
  <si>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</si>
  <si>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</si>
  <si>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</si>
  <si>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</si>
  <si>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</si>
  <si>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</si>
  <si>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</si>
  <si>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</si>
  <si>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</si>
  <si>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</si>
  <si>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</si>
  <si>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</si>
  <si>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</si>
  <si>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</si>
  <si>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</si>
  <si>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</si>
  <si>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</si>
  <si>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</si>
  <si>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</si>
  <si>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</si>
  <si>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</si>
  <si>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</si>
  <si>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</si>
  <si>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</si>
  <si>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</si>
  <si>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</si>
  <si>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</si>
  <si>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</si>
  <si>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</si>
  <si>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</si>
  <si>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</si>
  <si>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</si>
  <si>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</si>
  <si>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</si>
  <si>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</si>
  <si>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</si>
  <si>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</si>
  <si>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</si>
  <si>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</si>
  <si>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</si>
  <si>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</si>
  <si>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</si>
  <si>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</si>
  <si>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</si>
  <si>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</si>
  <si>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</si>
  <si>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</si>
  <si>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</si>
  <si>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</si>
  <si>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</si>
  <si>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</si>
  <si>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</si>
  <si>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</si>
  <si>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</si>
  <si>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</si>
  <si>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</si>
  <si>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</si>
  <si>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</si>
  <si>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</si>
  <si>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</si>
  <si>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</si>
  <si>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</si>
  <si>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</si>
  <si>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</si>
  <si>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</si>
  <si>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</si>
  <si>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</si>
  <si>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</si>
  <si>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</si>
  <si>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</si>
  <si>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</si>
  <si>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</si>
  <si>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</si>
  <si>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</si>
  <si>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</si>
  <si>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</si>
  <si>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</si>
  <si>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</si>
  <si>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</si>
  <si>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</si>
  <si>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</si>
  <si>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</si>
  <si>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</si>
  <si>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</si>
  <si>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</si>
  <si>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</si>
  <si>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</si>
  <si>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</si>
  <si>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</si>
  <si>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</si>
  <si>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</si>
  <si>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</si>
  <si>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</si>
  <si>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</si>
  <si>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</si>
  <si>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</si>
  <si>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</si>
  <si>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</si>
  <si>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</si>
  <si>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</si>
  <si>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</si>
  <si>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</si>
  <si>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</si>
  <si>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</si>
  <si>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</si>
  <si>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</si>
  <si>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</si>
  <si>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</si>
  <si>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</si>
  <si>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</si>
  <si>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</si>
  <si>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</si>
  <si>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</si>
  <si>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</si>
  <si>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</si>
  <si>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</si>
  <si>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</si>
  <si>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</si>
  <si>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</si>
  <si>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</si>
  <si>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</si>
  <si>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</si>
  <si>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</si>
  <si>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</si>
  <si>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</si>
  <si>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</si>
  <si>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</si>
  <si>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</si>
  <si>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</si>
  <si>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</si>
  <si>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</si>
  <si>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</si>
  <si>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</si>
  <si>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</si>
  <si>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</si>
  <si>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</si>
  <si>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</si>
  <si>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</si>
  <si>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</si>
  <si>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</si>
  <si>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</si>
  <si>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</si>
  <si>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</si>
  <si>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</si>
  <si>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</si>
  <si>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</si>
  <si>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</si>
  <si>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</si>
  <si>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</si>
  <si>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</si>
  <si>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</si>
  <si>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</si>
  <si>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</si>
  <si>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</si>
  <si>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</si>
  <si>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</si>
  <si>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</si>
  <si>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</si>
  <si>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</si>
  <si>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</si>
  <si>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</si>
  <si>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</si>
  <si>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</si>
  <si>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</si>
  <si>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</si>
  <si>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</si>
  <si>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</si>
  <si>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</si>
  <si>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</si>
  <si>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</si>
  <si>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</si>
  <si>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</si>
  <si>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</si>
  <si>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</si>
  <si>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</si>
  <si>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</si>
  <si>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</si>
  <si>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</si>
  <si>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</si>
  <si>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</si>
  <si>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</si>
  <si>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</si>
  <si>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</si>
  <si>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</si>
  <si>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</si>
  <si>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</si>
  <si>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</si>
  <si>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</si>
  <si>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</si>
  <si>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</si>
  <si>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</si>
  <si>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</si>
  <si>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</si>
  <si>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</si>
  <si>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</si>
  <si>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</si>
  <si>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</si>
  <si>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</si>
  <si>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</si>
  <si>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</si>
  <si>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</si>
  <si>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</si>
  <si>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</si>
  <si>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</si>
  <si>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</si>
  <si>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</si>
  <si>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</si>
  <si>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</si>
  <si>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</si>
  <si>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</si>
  <si>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</si>
  <si>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</si>
  <si>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</si>
  <si>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</si>
  <si>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</si>
  <si>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</si>
  <si>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</si>
  <si>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</si>
  <si>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</si>
  <si>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</si>
  <si>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</si>
  <si>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</si>
  <si>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</si>
  <si>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</si>
  <si>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</si>
  <si>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</si>
  <si>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</si>
  <si>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</si>
  <si>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</si>
  <si>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</si>
  <si>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</si>
  <si>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</si>
  <si>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</si>
  <si>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</si>
  <si>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</si>
  <si>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</si>
  <si>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</si>
  <si>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</si>
  <si>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</si>
  <si>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</si>
  <si>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</si>
  <si>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</si>
  <si>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</si>
  <si>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</si>
  <si>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</si>
  <si>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</si>
  <si>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</si>
  <si>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</si>
  <si>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</si>
  <si>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</si>
  <si>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</si>
  <si>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</si>
  <si>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</si>
  <si>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</si>
  <si>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</si>
  <si>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</si>
  <si>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</si>
  <si>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</si>
  <si>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</si>
  <si>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</si>
  <si>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</si>
  <si>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</si>
  <si>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</si>
  <si>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</si>
  <si>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</si>
  <si>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</si>
  <si>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</si>
  <si>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</si>
  <si>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</si>
  <si>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</si>
  <si>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</si>
  <si>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</si>
  <si>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</si>
  <si>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</si>
  <si>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</si>
  <si>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</si>
  <si>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</si>
  <si>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</si>
  <si>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</si>
  <si>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</si>
  <si>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</si>
  <si>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</si>
  <si>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</si>
  <si>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</si>
  <si>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</si>
  <si>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</si>
  <si>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</si>
  <si>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</si>
  <si>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</si>
  <si>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</si>
  <si>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</si>
  <si>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</si>
  <si>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</si>
  <si>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</si>
  <si>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</si>
  <si>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</si>
  <si>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</si>
  <si>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</si>
  <si>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</si>
  <si>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</si>
  <si>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</si>
  <si>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</si>
  <si>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</si>
  <si>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</si>
  <si>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</si>
  <si>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</si>
  <si>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</si>
  <si>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</si>
  <si>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</si>
  <si>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</si>
  <si>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</si>
  <si>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</si>
  <si>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</si>
  <si>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</si>
  <si>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</si>
  <si>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</si>
  <si>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</si>
  <si>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</si>
  <si>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</si>
  <si>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</si>
  <si>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</si>
  <si>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</si>
  <si>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</si>
  <si>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</si>
  <si>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</si>
  <si>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</si>
  <si>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</si>
  <si>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</si>
  <si>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</si>
  <si>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</si>
  <si>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</si>
  <si>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</si>
  <si>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</si>
  <si>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</si>
  <si>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</si>
  <si>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</si>
  <si>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</si>
  <si>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</si>
  <si>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</si>
  <si>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</si>
  <si>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</si>
  <si>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</si>
  <si>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</si>
  <si>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</si>
  <si>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</si>
  <si>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</si>
  <si>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</si>
  <si>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</si>
  <si>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</si>
  <si>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</si>
  <si>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</si>
  <si>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</si>
  <si>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</si>
  <si>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</si>
  <si>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</si>
  <si>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</si>
  <si>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</si>
  <si>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</si>
  <si>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</si>
  <si>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</si>
  <si>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</si>
  <si>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</si>
  <si>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</si>
  <si>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</si>
  <si>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</si>
  <si>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</si>
  <si>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</si>
  <si>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</si>
  <si>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</si>
  <si>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</si>
  <si>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</si>
  <si>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</si>
  <si>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</si>
  <si>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</si>
  <si>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</si>
  <si>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</si>
  <si>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</si>
  <si>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</si>
  <si>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</si>
  <si>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</si>
  <si>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</si>
  <si>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</si>
  <si>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</si>
  <si>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</si>
  <si>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</si>
  <si>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</si>
  <si>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</si>
  <si>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</si>
  <si>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</si>
  <si>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</si>
  <si>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</si>
  <si>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</si>
  <si>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</si>
  <si>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</si>
  <si>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</si>
  <si>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</si>
  <si>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</si>
  <si>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</si>
  <si>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</si>
  <si>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</si>
  <si>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</si>
  <si>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</si>
  <si>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</si>
  <si>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</si>
  <si>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</si>
  <si>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</si>
  <si>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</si>
  <si>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</si>
  <si>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</si>
  <si>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</si>
  <si>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</si>
  <si>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</si>
  <si>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</si>
  <si>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</si>
  <si>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</si>
  <si>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</si>
  <si>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</si>
  <si>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</si>
  <si>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</si>
  <si>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</si>
  <si>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</si>
  <si>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</si>
  <si>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</si>
  <si>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</si>
  <si>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</si>
  <si>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</si>
  <si>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</si>
  <si>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</si>
  <si>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</si>
  <si>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</si>
  <si>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</si>
  <si>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</si>
  <si>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</si>
  <si>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</si>
  <si>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</si>
  <si>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</si>
  <si>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</si>
  <si>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</si>
  <si>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</si>
  <si>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</si>
  <si>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</si>
  <si>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</si>
  <si>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</si>
  <si>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</si>
  <si>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</si>
  <si>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</si>
  <si>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</si>
  <si>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</si>
  <si>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</si>
  <si>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</si>
  <si>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</si>
  <si>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</si>
  <si>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</si>
  <si>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</si>
  <si>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</si>
  <si>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</si>
  <si>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</si>
  <si>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</si>
  <si>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</si>
  <si>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</si>
  <si>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</si>
  <si>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</si>
  <si>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</si>
  <si>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</si>
  <si>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</si>
  <si>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</si>
  <si>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</si>
  <si>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</si>
  <si>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</si>
  <si>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</si>
  <si>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</si>
  <si>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</si>
  <si>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</si>
  <si>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</si>
  <si>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</si>
  <si>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</si>
  <si>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</si>
  <si>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</si>
  <si>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</si>
  <si>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</si>
  <si>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</si>
  <si>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</si>
  <si>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</si>
  <si>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</si>
  <si>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</si>
  <si>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</si>
  <si>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</si>
  <si>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</si>
  <si>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</si>
  <si>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</si>
  <si>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</si>
  <si>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</si>
  <si>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</si>
  <si>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</si>
  <si>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</si>
  <si>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</si>
  <si>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</si>
  <si>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</si>
  <si>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</si>
  <si>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</si>
  <si>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</si>
  <si>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</si>
  <si>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</si>
  <si>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</si>
  <si>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</si>
  <si>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</si>
  <si>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</si>
  <si>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</si>
  <si>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</si>
  <si>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</si>
  <si>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</si>
  <si>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</si>
  <si>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</si>
  <si>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</si>
  <si>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</si>
  <si>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</si>
  <si>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</si>
  <si>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</si>
  <si>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</si>
  <si>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</si>
  <si>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</si>
  <si>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</si>
  <si>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</si>
  <si>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</si>
  <si>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</si>
  <si>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</si>
  <si>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</si>
  <si>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</si>
  <si>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</si>
  <si>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</si>
  <si>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</si>
  <si>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</si>
  <si>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</si>
  <si>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</si>
  <si>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</si>
  <si>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</si>
  <si>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</si>
  <si>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</si>
  <si>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</si>
  <si>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</si>
  <si>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</si>
  <si>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</si>
  <si>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</si>
  <si>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</si>
  <si>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</si>
  <si>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</si>
  <si>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</si>
  <si>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</si>
  <si>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</si>
  <si>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</si>
  <si>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</si>
  <si>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</si>
  <si>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</si>
  <si>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</si>
  <si>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</si>
  <si>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</si>
  <si>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</si>
  <si>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</si>
  <si>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</si>
  <si>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</si>
  <si>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</si>
  <si>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</si>
  <si>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</si>
  <si>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</si>
  <si>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</si>
  <si>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</si>
  <si>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</si>
  <si>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</si>
  <si>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</si>
  <si>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</si>
  <si>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</si>
  <si>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</si>
  <si>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</si>
  <si>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</si>
  <si>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</si>
  <si>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</si>
  <si>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</si>
  <si>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</si>
  <si>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</si>
  <si>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</si>
  <si>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</si>
  <si>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</si>
  <si>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</si>
  <si>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</si>
  <si>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</si>
  <si>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</si>
  <si>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</si>
  <si>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</si>
  <si>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</si>
  <si>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</si>
  <si>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</si>
  <si>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</si>
  <si>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</si>
  <si>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</si>
  <si>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</si>
  <si>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</si>
  <si>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</si>
  <si>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</si>
  <si>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</si>
  <si>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</si>
  <si>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</si>
  <si>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</si>
  <si>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</si>
  <si>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</si>
  <si>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</si>
  <si>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</si>
  <si>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</si>
  <si>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</si>
  <si>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</si>
  <si>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</si>
  <si>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</si>
  <si>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</si>
  <si>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</si>
  <si>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</si>
  <si>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</si>
  <si>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</si>
  <si>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</si>
  <si>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</si>
  <si>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</si>
  <si>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</si>
  <si>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</si>
  <si>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</si>
  <si>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</si>
  <si>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</si>
  <si>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</si>
  <si>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</si>
  <si>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</si>
  <si>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</si>
  <si>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</si>
  <si>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</si>
  <si>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</si>
  <si>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</si>
  <si>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</si>
  <si>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</si>
  <si>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</si>
  <si>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</si>
  <si>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</si>
  <si>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</si>
  <si>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</si>
  <si>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</si>
  <si>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</si>
  <si>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</si>
  <si>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</si>
  <si>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</si>
  <si>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</si>
  <si>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</si>
  <si>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</si>
  <si>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</si>
  <si>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</si>
  <si>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</si>
  <si>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</si>
  <si>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</si>
  <si>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</si>
  <si>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</si>
  <si>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</si>
  <si>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</si>
  <si>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</si>
  <si>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</si>
  <si>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</si>
  <si>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</si>
  <si>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</si>
  <si>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</si>
  <si>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</si>
  <si>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</si>
  <si>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</si>
  <si>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</si>
  <si>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</si>
  <si>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</si>
  <si>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</si>
  <si>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</si>
  <si>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</si>
  <si>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</si>
  <si>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</si>
  <si>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</si>
  <si>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</si>
  <si>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</si>
  <si>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</si>
  <si>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</si>
  <si>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</si>
  <si>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</si>
  <si>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</si>
  <si>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</si>
  <si>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</si>
  <si>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</si>
  <si>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</si>
  <si>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</si>
  <si>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</si>
  <si>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</si>
  <si>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</si>
  <si>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</si>
  <si>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</si>
  <si>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</si>
  <si>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</si>
  <si>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</si>
  <si>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</si>
  <si>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</si>
  <si>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</si>
  <si>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</si>
  <si>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</si>
  <si>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</si>
  <si>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</si>
  <si>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</si>
  <si>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</si>
  <si>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</si>
  <si>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</si>
  <si>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</si>
  <si>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</si>
  <si>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</si>
  <si>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</si>
  <si>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</si>
  <si>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</si>
  <si>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</si>
  <si>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</si>
  <si>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</si>
  <si>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</si>
  <si>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</si>
  <si>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</si>
  <si>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</si>
  <si>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</si>
  <si>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</si>
  <si>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</si>
  <si>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</si>
  <si>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</si>
  <si>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</si>
  <si>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</si>
  <si>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</si>
  <si>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</si>
  <si>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</si>
  <si>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</si>
  <si>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</si>
  <si>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</si>
  <si>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</si>
  <si>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</si>
  <si>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</si>
  <si>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</si>
  <si>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</si>
  <si>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</si>
  <si>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</si>
  <si>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</si>
  <si>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</si>
  <si>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</si>
  <si>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</si>
  <si>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</si>
  <si>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</si>
  <si>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</si>
  <si>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</si>
  <si>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</si>
  <si>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</si>
  <si>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</si>
  <si>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</si>
  <si>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</si>
  <si>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</si>
  <si>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</si>
  <si>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</si>
  <si>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</si>
  <si>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</si>
  <si>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</si>
  <si>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</si>
  <si>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</si>
  <si>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</si>
  <si>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</si>
  <si>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</si>
  <si>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</si>
  <si>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</si>
  <si>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</si>
  <si>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</si>
  <si>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</si>
  <si>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</si>
  <si>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</si>
  <si>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</si>
  <si>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</si>
  <si>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</si>
  <si>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</si>
  <si>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</si>
  <si>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</si>
  <si>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</si>
  <si>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</si>
  <si>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</si>
  <si>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</si>
  <si>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</si>
  <si>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</si>
  <si>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</si>
  <si>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</si>
  <si>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</si>
  <si>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</si>
  <si>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</si>
  <si>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</si>
  <si>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</si>
  <si>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</si>
  <si>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</si>
  <si>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</si>
  <si>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</si>
  <si>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</si>
  <si>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</si>
  <si>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</si>
  <si>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</si>
  <si>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</si>
  <si>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</si>
  <si>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</si>
  <si>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</si>
  <si>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</si>
  <si>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</si>
  <si>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</si>
  <si>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</si>
  <si>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</si>
  <si>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</si>
  <si>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</si>
  <si>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</si>
  <si>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</si>
  <si>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</si>
  <si>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</si>
  <si>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</si>
  <si>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</si>
  <si>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</si>
  <si>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</si>
  <si>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</si>
  <si>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</si>
  <si>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</si>
  <si>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</si>
  <si>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</si>
  <si>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</si>
  <si>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</si>
  <si>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</si>
  <si>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</si>
  <si>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</si>
  <si>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</si>
  <si>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</si>
  <si>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</si>
  <si>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</si>
  <si>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</si>
  <si>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</si>
  <si>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</si>
  <si>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</si>
  <si>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</si>
  <si>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</si>
  <si>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</si>
  <si>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</si>
  <si>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</si>
  <si>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</si>
  <si>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</si>
  <si>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</si>
  <si>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</si>
  <si>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</si>
  <si>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</si>
  <si>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</si>
  <si>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</si>
  <si>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</si>
  <si>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</si>
  <si>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</si>
  <si>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</si>
  <si>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</si>
  <si>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</si>
  <si>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</si>
  <si>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</si>
  <si>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</si>
  <si>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</si>
  <si>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</si>
  <si>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</si>
  <si>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</si>
  <si>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</si>
  <si>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</si>
  <si>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</si>
  <si>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</si>
  <si>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</si>
  <si>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</si>
  <si>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</si>
  <si>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</si>
  <si>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</si>
  <si>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</si>
  <si>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</si>
  <si>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</si>
  <si>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</si>
  <si>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</si>
  <si>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</si>
  <si>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</si>
  <si>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</si>
  <si>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</si>
  <si>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</si>
  <si>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</si>
  <si>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</si>
  <si>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</si>
  <si>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</si>
  <si>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</si>
  <si>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</si>
  <si>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</si>
  <si>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</si>
  <si>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</si>
  <si>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</si>
  <si>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</si>
  <si>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</si>
  <si>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</si>
  <si>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</si>
  <si>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</si>
  <si>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</si>
  <si>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</si>
  <si>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</si>
  <si>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</si>
  <si>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</si>
  <si>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</si>
  <si>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</si>
  <si>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</si>
  <si>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</si>
  <si>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</si>
  <si>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</si>
  <si>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</si>
  <si>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</si>
  <si>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</si>
  <si>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</si>
  <si>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</si>
  <si>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</si>
  <si>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</si>
  <si>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</si>
  <si>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</si>
  <si>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</si>
  <si>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</si>
  <si>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</si>
  <si>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</si>
  <si>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</si>
  <si>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</si>
  <si>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</si>
  <si>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</si>
  <si>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</si>
  <si>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</si>
  <si>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</si>
  <si>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</si>
  <si>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</si>
  <si>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</si>
  <si>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</si>
  <si>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</si>
  <si>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</si>
  <si>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</si>
  <si>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</si>
  <si>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</si>
  <si>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</si>
  <si>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</si>
  <si>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</si>
  <si>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</si>
  <si>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</si>
  <si>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</si>
  <si>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</si>
  <si>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</si>
  <si>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</si>
  <si>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</si>
  <si>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</si>
  <si>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</si>
  <si>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</si>
  <si>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</si>
  <si>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</si>
  <si>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</si>
  <si>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</si>
  <si>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</si>
  <si>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</si>
  <si>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</si>
  <si>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</si>
  <si>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</si>
  <si>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</si>
  <si>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</si>
  <si>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</si>
  <si>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</si>
  <si>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</si>
  <si>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</si>
  <si>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</si>
  <si>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</si>
  <si>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</si>
  <si>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</si>
  <si>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</si>
  <si>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</si>
  <si>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</si>
  <si>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</si>
  <si>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</si>
  <si>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</si>
  <si>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</si>
  <si>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</si>
  <si>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</si>
  <si>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</si>
  <si>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</si>
  <si>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</si>
  <si>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</si>
  <si>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</si>
  <si>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</si>
  <si>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</si>
  <si>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</si>
  <si>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</si>
  <si>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</si>
  <si>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</si>
  <si>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</si>
  <si>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</si>
  <si>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</si>
  <si>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</si>
  <si>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</si>
  <si>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</si>
  <si>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</si>
  <si>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</si>
  <si>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</si>
  <si>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</si>
  <si>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</si>
  <si>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</si>
  <si>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</si>
  <si>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</si>
  <si>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</si>
  <si>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</si>
  <si>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</si>
  <si>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</si>
  <si>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</si>
  <si>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</si>
  <si>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</si>
  <si>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</si>
  <si>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</si>
  <si>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</si>
  <si>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</si>
  <si>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</si>
  <si>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</si>
  <si>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</si>
  <si>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</si>
  <si>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</si>
  <si>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</si>
  <si>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</si>
  <si>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</si>
  <si>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</si>
  <si>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</si>
  <si>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</si>
  <si>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</si>
  <si>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</si>
  <si>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</si>
  <si>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</si>
  <si>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</si>
  <si>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</si>
  <si>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</si>
  <si>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</si>
  <si>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</si>
  <si>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</si>
  <si>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</si>
  <si>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</si>
  <si>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</si>
  <si>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</si>
  <si>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</si>
  <si>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</si>
  <si>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</si>
  <si>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</si>
  <si>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</si>
  <si>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</si>
  <si>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</si>
  <si>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</si>
  <si>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</si>
  <si>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</si>
  <si>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</si>
  <si>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</si>
  <si>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</si>
  <si>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</si>
  <si>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</si>
  <si>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</si>
  <si>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</si>
  <si>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</si>
  <si>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</si>
  <si>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</si>
  <si>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</si>
  <si>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</si>
  <si>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</si>
  <si>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</si>
  <si>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</si>
  <si>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</si>
  <si>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</si>
  <si>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</si>
  <si>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</si>
  <si>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</si>
  <si>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</si>
  <si>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</si>
  <si>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</si>
  <si>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</si>
  <si>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</si>
  <si>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</si>
  <si>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</si>
  <si>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</si>
  <si>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</si>
  <si>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</si>
  <si>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</si>
  <si>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</si>
  <si>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</si>
  <si>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</si>
  <si>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</si>
  <si>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</si>
  <si>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</si>
  <si>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</si>
  <si>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</si>
  <si>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</si>
  <si>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</si>
  <si>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</si>
  <si>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</si>
  <si>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</si>
  <si>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</si>
  <si>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</si>
  <si>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</si>
  <si>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</si>
  <si>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</si>
  <si>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</si>
  <si>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</si>
  <si>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</si>
  <si>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</si>
  <si>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</si>
  <si>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</si>
  <si>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</si>
  <si>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</si>
  <si>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</si>
  <si>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</si>
  <si>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</si>
  <si>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</si>
  <si>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</si>
  <si>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</si>
  <si>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</si>
  <si>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</si>
  <si>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</si>
  <si>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</si>
  <si>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</si>
  <si>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</si>
  <si>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</si>
  <si>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</si>
  <si>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</si>
  <si>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</si>
  <si>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</si>
  <si>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</si>
  <si>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</si>
  <si>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</si>
  <si>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</si>
  <si>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</si>
  <si>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</si>
  <si>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</si>
  <si>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</si>
  <si>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</si>
  <si>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</si>
  <si>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</si>
  <si>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</si>
  <si>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</si>
  <si>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</si>
  <si>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</si>
  <si>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</si>
  <si>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</si>
  <si>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</si>
  <si>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</si>
  <si>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</si>
  <si>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</si>
  <si>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</si>
  <si>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</si>
  <si>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</si>
  <si>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</si>
  <si>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</si>
  <si>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</si>
  <si>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</si>
  <si>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</si>
  <si>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</si>
  <si>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</si>
  <si>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</si>
  <si>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</si>
  <si>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</si>
  <si>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</si>
  <si>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</si>
  <si>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</si>
  <si>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</si>
  <si>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</si>
  <si>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</si>
  <si>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</si>
  <si>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</si>
  <si>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</si>
  <si>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</si>
  <si>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</si>
  <si>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</si>
  <si>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</si>
  <si>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</si>
  <si>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</si>
  <si>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</si>
  <si>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</si>
  <si>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</si>
  <si>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</si>
  <si>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</si>
  <si>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</si>
  <si>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</si>
  <si>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</si>
  <si>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</si>
  <si>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</si>
  <si>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</si>
  <si>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</si>
  <si>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</si>
  <si>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</si>
  <si>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</si>
  <si>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</si>
  <si>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</si>
  <si>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</si>
  <si>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</si>
  <si>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</si>
  <si>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</si>
  <si>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</si>
  <si>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</si>
  <si>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</si>
  <si>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</si>
  <si>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</si>
  <si>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</si>
  <si>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</si>
  <si>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</si>
  <si>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</si>
  <si>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</si>
  <si>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</si>
  <si>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</si>
  <si>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</si>
  <si>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</si>
  <si>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</si>
  <si>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</si>
  <si>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</si>
  <si>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</si>
  <si>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</si>
  <si>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</si>
  <si>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</si>
  <si>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</si>
  <si>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</si>
  <si>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</si>
  <si>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</si>
  <si>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</si>
  <si>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</si>
  <si>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</si>
  <si>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</si>
  <si>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</si>
  <si>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</si>
  <si>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</si>
  <si>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</si>
  <si>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</si>
  <si>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</si>
  <si>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</si>
  <si>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</si>
  <si>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</si>
  <si>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</si>
  <si>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</si>
  <si>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</si>
  <si>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</si>
  <si>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</si>
  <si>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</si>
  <si>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</si>
  <si>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</si>
  <si>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</si>
  <si>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</si>
  <si>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</si>
  <si>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</si>
  <si>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</si>
  <si>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</si>
  <si>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</si>
  <si>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</si>
  <si>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</si>
  <si>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</si>
  <si>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</si>
  <si>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</si>
  <si>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</si>
  <si>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</si>
  <si>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</si>
  <si>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</si>
  <si>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</si>
  <si>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</si>
  <si>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</si>
  <si>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</si>
  <si>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</si>
  <si>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</si>
  <si>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</si>
  <si>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</si>
  <si>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</si>
  <si>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</si>
  <si>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</si>
  <si>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</si>
  <si>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</si>
  <si>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</si>
  <si>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</si>
  <si>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</si>
  <si>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</si>
  <si>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</si>
  <si>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</si>
  <si>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</si>
  <si>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</si>
  <si>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</si>
  <si>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</si>
  <si>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</si>
  <si>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</si>
  <si>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</si>
  <si>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</si>
  <si>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</si>
  <si>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</si>
  <si>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</si>
  <si>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</si>
  <si>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</si>
  <si>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</si>
  <si>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</si>
  <si>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</si>
  <si>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</si>
  <si>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</si>
  <si>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</si>
  <si>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</si>
  <si>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</si>
  <si>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</si>
  <si>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</si>
  <si>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</si>
  <si>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</si>
  <si>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</si>
  <si>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</si>
  <si>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</si>
  <si>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</si>
  <si>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</si>
  <si>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</si>
  <si>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</si>
  <si>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</si>
  <si>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</si>
  <si>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</si>
  <si>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</si>
  <si>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</si>
  <si>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</si>
  <si>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</si>
  <si>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</si>
  <si>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</si>
  <si>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</si>
  <si>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</si>
  <si>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</si>
  <si>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</si>
  <si>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</si>
  <si>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</si>
  <si>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</si>
  <si>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</si>
  <si>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</si>
  <si>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</si>
  <si>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</si>
  <si>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</si>
  <si>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</si>
  <si>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</si>
  <si>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</si>
  <si>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</si>
  <si>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</si>
  <si>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</si>
  <si>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</si>
  <si>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</si>
  <si>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</si>
  <si>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</si>
  <si>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</si>
  <si>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</si>
  <si>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</si>
  <si>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</si>
  <si>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</si>
  <si>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</si>
  <si>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</si>
  <si>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</si>
  <si>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</si>
  <si>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</si>
  <si>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</si>
  <si>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</si>
  <si>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</si>
  <si>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</si>
  <si>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</si>
  <si>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</si>
  <si>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</si>
  <si>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</si>
  <si>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</si>
  <si>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</si>
  <si>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</si>
  <si>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</si>
  <si>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</si>
  <si>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</si>
  <si>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</si>
  <si>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</si>
  <si>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</si>
  <si>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</si>
  <si>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</si>
  <si>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</si>
  <si>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</si>
  <si>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</si>
  <si>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</si>
  <si>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</si>
  <si>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</si>
  <si>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</si>
  <si>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</si>
  <si>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</si>
  <si>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</si>
  <si>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</si>
  <si>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</si>
  <si>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</si>
  <si>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</si>
  <si>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</si>
  <si>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</si>
  <si>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</si>
  <si>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</si>
  <si>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</si>
  <si>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</si>
  <si>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</si>
  <si>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</si>
  <si>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</si>
  <si>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</si>
  <si>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</si>
  <si>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</si>
  <si>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</si>
  <si>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</si>
  <si>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</si>
  <si>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</si>
  <si>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</si>
  <si>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</si>
  <si>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</si>
  <si>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</si>
  <si>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</si>
  <si>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</si>
  <si>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</si>
  <si>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</si>
  <si>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</si>
  <si>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</si>
  <si>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</si>
  <si>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</si>
  <si>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</si>
  <si>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</si>
  <si>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</si>
  <si>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</si>
  <si>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</si>
  <si>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</si>
  <si>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</si>
  <si>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</si>
  <si>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</si>
  <si>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</si>
  <si>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</si>
  <si>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</si>
  <si>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</si>
  <si>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</si>
  <si>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</si>
  <si>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</si>
  <si>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</si>
  <si>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</si>
  <si>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</si>
  <si>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</si>
  <si>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</si>
  <si>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</si>
  <si>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</si>
  <si>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</si>
  <si>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</si>
  <si>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</si>
  <si>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</si>
  <si>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</si>
  <si>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</si>
  <si>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</si>
  <si>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</si>
  <si>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</si>
  <si>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</si>
  <si>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</si>
  <si>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</si>
  <si>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</si>
  <si>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</si>
  <si>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</si>
  <si>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</si>
  <si>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</si>
  <si>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</si>
  <si>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</si>
  <si>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</si>
  <si>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</si>
  <si>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</si>
  <si>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</si>
  <si>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</si>
  <si>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</si>
  <si>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</si>
  <si>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</si>
  <si>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</si>
  <si>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</si>
  <si>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</si>
  <si>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</si>
  <si>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</si>
  <si>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</si>
  <si>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</si>
  <si>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</si>
  <si>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</si>
  <si>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</si>
  <si>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</si>
  <si>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</si>
  <si>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</si>
  <si>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</si>
  <si>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</si>
  <si>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</si>
  <si>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</si>
  <si>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</si>
  <si>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</si>
  <si>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</si>
  <si>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</si>
  <si>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</si>
  <si>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</si>
  <si>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</si>
  <si>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</si>
  <si>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</si>
  <si>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</si>
  <si>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</si>
  <si>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</si>
  <si>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</si>
  <si>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</si>
  <si>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</si>
  <si>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</si>
  <si>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</si>
  <si>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</si>
  <si>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</si>
  <si>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</si>
  <si>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</si>
  <si>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</si>
  <si>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</si>
  <si>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</si>
  <si>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</si>
  <si>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</si>
  <si>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</si>
  <si>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</si>
  <si>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</si>
  <si>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</si>
  <si>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</si>
  <si>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</si>
  <si>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</si>
  <si>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</si>
  <si>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</si>
  <si>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</si>
  <si>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</si>
  <si>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</si>
  <si>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</si>
  <si>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</si>
  <si>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</si>
  <si>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</si>
  <si>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</si>
  <si>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</si>
  <si>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</si>
  <si>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</si>
  <si>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</si>
  <si>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</si>
  <si>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</si>
  <si>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</si>
  <si>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</si>
  <si>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</si>
  <si>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</si>
  <si>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</si>
  <si>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</si>
  <si>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</si>
  <si>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</si>
  <si>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</si>
  <si>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</si>
  <si>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</si>
  <si>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</si>
  <si>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</si>
  <si>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</si>
  <si>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</si>
  <si>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</si>
  <si>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</si>
  <si>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</si>
  <si>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</si>
  <si>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</si>
  <si>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</si>
  <si>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</si>
  <si>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</si>
  <si>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</si>
  <si>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</si>
  <si>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</si>
  <si>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</si>
  <si>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</si>
  <si>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</si>
  <si>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</si>
  <si>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</si>
  <si>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</si>
  <si>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</si>
  <si>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</si>
  <si>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</si>
  <si>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</si>
  <si>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</si>
  <si>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</si>
  <si>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</si>
  <si>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</si>
  <si>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</si>
  <si>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</si>
  <si>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</si>
  <si>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</si>
  <si>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</si>
  <si>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</si>
  <si>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</si>
  <si>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</si>
  <si>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</si>
  <si>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</si>
  <si>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</si>
  <si>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</si>
  <si>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</si>
  <si>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</si>
  <si>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</si>
  <si>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</si>
  <si>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</si>
  <si>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</si>
  <si>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</si>
  <si>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</si>
  <si>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</si>
  <si>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</si>
  <si>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</si>
  <si>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</si>
  <si>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</si>
  <si>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</si>
  <si>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</si>
  <si>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</si>
  <si>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</si>
  <si>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</si>
  <si>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</si>
  <si>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</si>
  <si>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</si>
  <si>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</si>
  <si>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</si>
  <si>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</si>
  <si>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</si>
  <si>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</si>
  <si>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</si>
  <si>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</si>
  <si>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</si>
  <si>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</si>
  <si>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</si>
  <si>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</si>
  <si>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</si>
  <si>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</si>
  <si>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</si>
  <si>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</si>
  <si>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</si>
  <si>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</si>
  <si>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</si>
  <si>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</si>
  <si>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</si>
  <si>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</si>
  <si>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</si>
  <si>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</si>
  <si>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</si>
  <si>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</si>
  <si>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</si>
  <si>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</si>
  <si>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</si>
  <si>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</si>
  <si>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</si>
  <si>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</si>
  <si>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</si>
  <si>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</si>
  <si>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</si>
  <si>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</si>
  <si>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</si>
  <si>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</si>
  <si>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</si>
  <si>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</si>
  <si>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</si>
  <si>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</si>
  <si>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</si>
  <si>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</si>
  <si>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</si>
  <si>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</si>
  <si>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</si>
  <si>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</si>
  <si>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</si>
  <si>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</si>
  <si>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</si>
  <si>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</si>
  <si>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</si>
  <si>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</si>
  <si>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</si>
  <si>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</si>
  <si>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</si>
  <si>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</si>
  <si>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</si>
  <si>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</si>
  <si>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</si>
  <si>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</si>
  <si>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</si>
  <si>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</si>
  <si>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</si>
  <si>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</si>
  <si>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</si>
  <si>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</si>
  <si>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</si>
  <si>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</si>
  <si>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</si>
  <si>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</si>
  <si>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</si>
  <si>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</si>
  <si>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</si>
  <si>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</si>
  <si>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</si>
  <si>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</si>
  <si>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</si>
  <si>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</si>
  <si>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</si>
  <si>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</si>
  <si>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</si>
  <si>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</si>
  <si>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</si>
  <si>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</si>
  <si>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</si>
  <si>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</si>
  <si>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</si>
  <si>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</si>
  <si>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</si>
  <si>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</si>
  <si>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</si>
  <si>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</si>
  <si>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</si>
  <si>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</si>
  <si>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</si>
  <si>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</si>
  <si>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</si>
  <si>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</si>
  <si>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</si>
  <si>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</si>
  <si>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</si>
  <si>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</si>
  <si>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</si>
  <si>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</si>
  <si>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</si>
  <si>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</si>
  <si>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</si>
  <si>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</si>
  <si>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</si>
  <si>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</si>
  <si>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</si>
  <si>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</si>
  <si>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</si>
  <si>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</si>
  <si>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</si>
  <si>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</si>
  <si>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</si>
  <si>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</si>
  <si>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</si>
  <si>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</si>
  <si>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</si>
  <si>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</si>
  <si>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</si>
  <si>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</si>
  <si>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</si>
  <si>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</si>
  <si>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</si>
  <si>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</si>
  <si>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</si>
  <si>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</si>
  <si>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</si>
  <si>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</si>
  <si>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</si>
  <si>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</si>
  <si>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</si>
  <si>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</si>
  <si>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</si>
  <si>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</si>
  <si>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</si>
  <si>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</si>
  <si>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</si>
  <si>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</si>
  <si>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</si>
  <si>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</si>
  <si>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</si>
  <si>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</si>
  <si>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</si>
  <si>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</si>
  <si>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</si>
  <si>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</si>
  <si>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</si>
  <si>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</si>
  <si>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</si>
  <si>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</si>
  <si>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</si>
  <si>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</si>
  <si>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</si>
  <si>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</si>
  <si>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</si>
  <si>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</si>
  <si>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</si>
  <si>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</si>
  <si>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</si>
  <si>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</si>
  <si>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</si>
  <si>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</si>
  <si>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</si>
  <si>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</si>
  <si>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</si>
  <si>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</si>
  <si>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</si>
  <si>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</si>
  <si>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</si>
  <si>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</si>
  <si>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</si>
  <si>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</si>
  <si>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</si>
  <si>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</si>
  <si>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</si>
  <si>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</si>
  <si>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</si>
  <si>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</si>
  <si>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</si>
  <si>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</si>
  <si>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</si>
  <si>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</si>
  <si>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</si>
  <si>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</si>
  <si>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</si>
  <si>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</si>
  <si>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</si>
  <si>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</si>
  <si>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</si>
  <si>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</si>
  <si>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</si>
  <si>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</si>
  <si>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</si>
  <si>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</si>
  <si>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</si>
  <si>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</si>
  <si>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</si>
  <si>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</si>
  <si>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</si>
  <si>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</si>
  <si>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</si>
  <si>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</si>
  <si>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</si>
  <si>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</si>
  <si>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</si>
  <si>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</si>
  <si>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</si>
  <si>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</si>
  <si>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</si>
  <si>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</si>
  <si>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</si>
  <si>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</si>
  <si>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</si>
  <si>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</si>
  <si>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</si>
  <si>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</si>
  <si>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</si>
  <si>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</si>
  <si>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</si>
  <si>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</si>
  <si>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</si>
  <si>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</si>
  <si>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</si>
  <si>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</si>
  <si>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</si>
  <si>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</si>
  <si>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</si>
  <si>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</si>
  <si>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</si>
  <si>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</si>
  <si>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</si>
  <si>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</si>
  <si>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</si>
  <si>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</si>
  <si>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</si>
  <si>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</si>
  <si>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</si>
  <si>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</si>
  <si>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</si>
  <si>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</si>
  <si>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</si>
  <si>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</si>
  <si>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</si>
  <si>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</si>
  <si>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</si>
  <si>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</si>
  <si>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</si>
  <si>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</si>
  <si>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</si>
  <si>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</si>
  <si>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</si>
  <si>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</si>
  <si>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</si>
  <si>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</si>
  <si>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</si>
  <si>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</si>
  <si>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</si>
  <si>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</si>
  <si>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</si>
  <si>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</si>
  <si>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</si>
  <si>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</si>
  <si>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</si>
  <si>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</si>
  <si>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</si>
  <si>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</si>
  <si>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</si>
  <si>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</si>
  <si>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</si>
  <si>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</si>
  <si>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</si>
  <si>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</si>
  <si>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</si>
  <si>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</si>
  <si>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</si>
  <si>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</si>
  <si>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</si>
  <si>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</si>
  <si>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</si>
  <si>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</si>
  <si>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</si>
  <si>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</si>
  <si>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</si>
  <si>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</si>
  <si>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</si>
  <si>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</si>
  <si>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</si>
  <si>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</si>
  <si>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</si>
  <si>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</si>
  <si>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</si>
  <si>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</si>
  <si>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</si>
  <si>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</si>
  <si>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</si>
  <si>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</si>
  <si>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</si>
  <si>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</si>
  <si>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</si>
  <si>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</si>
  <si>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</si>
  <si>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</si>
  <si>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</si>
  <si>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</si>
  <si>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</si>
  <si>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</si>
  <si>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</si>
  <si>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</si>
  <si>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</si>
  <si>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</si>
  <si>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</si>
  <si>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</si>
  <si>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</si>
  <si>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</si>
  <si>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</si>
  <si>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</si>
  <si>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</si>
  <si>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</si>
  <si>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</si>
  <si>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</si>
  <si>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</si>
  <si>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</si>
  <si>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</si>
  <si>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</si>
  <si>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</si>
  <si>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</si>
  <si>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</si>
  <si>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</si>
  <si>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</si>
  <si>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</si>
  <si>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</si>
  <si>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</si>
  <si>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</si>
  <si>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</si>
  <si>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</si>
  <si>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</si>
  <si>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</si>
  <si>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</si>
  <si>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</si>
  <si>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</si>
  <si>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</si>
  <si>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</si>
  <si>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</si>
  <si>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</si>
  <si>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</si>
  <si>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</si>
  <si>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</si>
  <si>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</si>
  <si>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</si>
  <si>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</si>
  <si>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</si>
  <si>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</si>
  <si>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</si>
  <si>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</si>
  <si>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</si>
  <si>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</si>
  <si>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</si>
  <si>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</si>
  <si>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</si>
  <si>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</si>
  <si>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</si>
  <si>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</si>
  <si>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</si>
  <si>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</si>
  <si>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</si>
  <si>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</si>
  <si>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</si>
  <si>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</si>
  <si>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</si>
  <si>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</si>
  <si>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</si>
  <si>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</si>
  <si>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</si>
  <si>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</si>
  <si>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</si>
  <si>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</si>
  <si>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</si>
  <si>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</si>
  <si>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</si>
  <si>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</si>
  <si>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</si>
  <si>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</si>
  <si>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</si>
  <si>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</si>
  <si>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</si>
  <si>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</si>
  <si>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</si>
  <si>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</si>
  <si>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</si>
  <si>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</si>
  <si>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</si>
  <si>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</si>
  <si>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</si>
  <si>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</si>
  <si>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</si>
  <si>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</si>
  <si>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</si>
  <si>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</si>
  <si>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</si>
  <si>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</si>
  <si>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</si>
  <si>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</si>
  <si>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</si>
  <si>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</si>
  <si>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</si>
  <si>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</si>
  <si>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</si>
  <si>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</si>
  <si>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</si>
  <si>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</si>
  <si>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</si>
  <si>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</si>
  <si>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</si>
  <si>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</si>
  <si>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</si>
  <si>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</si>
  <si>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</si>
  <si>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</si>
  <si>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</si>
  <si>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</si>
  <si>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</si>
  <si>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</si>
  <si>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</si>
  <si>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</si>
  <si>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</si>
  <si>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</si>
  <si>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</si>
  <si>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</si>
  <si>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</si>
  <si>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</si>
  <si>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</si>
  <si>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</si>
  <si>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</si>
  <si>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</si>
  <si>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</si>
  <si>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</si>
  <si>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</si>
  <si>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</si>
  <si>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</si>
  <si>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</si>
  <si>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</si>
  <si>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</si>
  <si>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</si>
  <si>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</si>
  <si>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</si>
  <si>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</si>
  <si>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</si>
  <si>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</si>
  <si>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</si>
  <si>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</si>
  <si>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</si>
  <si>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</si>
  <si>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</si>
  <si>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</si>
  <si>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</si>
  <si>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</si>
  <si>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</si>
  <si>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</si>
  <si>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</si>
  <si>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</si>
  <si>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</si>
  <si>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</si>
  <si>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</si>
  <si>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</si>
  <si>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</si>
  <si>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</si>
  <si>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</si>
  <si>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</si>
  <si>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</si>
  <si>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</si>
  <si>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</si>
  <si>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</si>
  <si>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</si>
  <si>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</si>
  <si>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</si>
  <si>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</si>
  <si>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</si>
  <si>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</si>
  <si>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</si>
  <si>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</si>
  <si>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</si>
  <si>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</si>
  <si>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</si>
  <si>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</si>
  <si>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</si>
  <si>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</si>
  <si>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</si>
  <si>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</si>
  <si>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</si>
  <si>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</si>
  <si>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</si>
  <si>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</si>
  <si>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</si>
  <si>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</si>
  <si>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</si>
  <si>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</si>
  <si>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</si>
  <si>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</si>
  <si>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</si>
  <si>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</si>
  <si>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</si>
  <si>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</si>
  <si>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</si>
  <si>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</si>
  <si>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</si>
  <si>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</si>
  <si>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</si>
  <si>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</si>
  <si>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</si>
  <si>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</si>
  <si>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</si>
  <si>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</si>
  <si>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</si>
  <si>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</si>
  <si>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</si>
  <si>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</si>
  <si>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</si>
  <si>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</si>
  <si>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</si>
  <si>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</si>
  <si>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</si>
  <si>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</si>
  <si>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</si>
  <si>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</si>
  <si>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</si>
  <si>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</si>
  <si>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</si>
  <si>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</si>
  <si>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</si>
  <si>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</si>
  <si>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</si>
  <si>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</si>
  <si>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</si>
  <si>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</si>
  <si>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</si>
  <si>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</si>
  <si>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</si>
  <si>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</si>
  <si>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</si>
  <si>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</si>
  <si>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</si>
  <si>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</si>
  <si>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</si>
  <si>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</si>
  <si>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</si>
  <si>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</si>
  <si>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</si>
  <si>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</si>
  <si>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</si>
  <si>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</si>
  <si>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</si>
  <si>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</si>
  <si>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</si>
  <si>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</si>
  <si>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</si>
  <si>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</si>
  <si>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</si>
  <si>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</si>
  <si>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</si>
  <si>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</si>
  <si>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</si>
  <si>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</si>
  <si>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</si>
  <si>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</si>
  <si>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</si>
  <si>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</si>
  <si>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</si>
  <si>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</si>
  <si>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</si>
  <si>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</si>
  <si>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</si>
  <si>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</si>
  <si>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</si>
  <si>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</si>
  <si>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</si>
  <si>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</si>
  <si>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</si>
  <si>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</si>
  <si>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</si>
  <si>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</si>
  <si>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</si>
  <si>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</si>
  <si>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</si>
  <si>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</si>
  <si>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</si>
  <si>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</si>
  <si>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</si>
  <si>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</si>
  <si>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</si>
  <si>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</si>
  <si>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</si>
  <si>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</si>
  <si>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</si>
  <si>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</si>
  <si>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</si>
  <si>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</si>
  <si>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</si>
  <si>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</si>
  <si>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</si>
  <si>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</si>
  <si>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</si>
  <si>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</si>
  <si>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</si>
  <si>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</si>
  <si>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</si>
  <si>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</si>
  <si>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</si>
  <si>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</si>
  <si>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</si>
  <si>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</si>
  <si>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</si>
  <si>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</si>
  <si>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</si>
  <si>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</si>
  <si>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</si>
  <si>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</si>
  <si>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</si>
  <si>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</si>
  <si>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</si>
  <si>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</si>
  <si>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</si>
  <si>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</si>
  <si>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</si>
  <si>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</si>
  <si>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</si>
  <si>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</si>
  <si>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</si>
  <si>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</si>
  <si>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</si>
  <si>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</si>
  <si>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</si>
  <si>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</si>
  <si>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</si>
  <si>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</si>
  <si>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</si>
  <si>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</si>
  <si>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</si>
  <si>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</si>
  <si>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</si>
  <si>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</si>
  <si>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</si>
  <si>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</si>
  <si>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</si>
  <si>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</si>
  <si>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</si>
  <si>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</si>
  <si>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</si>
  <si>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</si>
  <si>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</si>
  <si>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</si>
  <si>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</si>
  <si>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</si>
  <si>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</si>
  <si>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</si>
  <si>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</si>
  <si>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</si>
  <si>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</si>
  <si>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</si>
  <si>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</si>
  <si>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</si>
  <si>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</si>
  <si>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</si>
  <si>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</si>
  <si>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</si>
  <si>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</si>
  <si>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</si>
  <si>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</si>
  <si>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</si>
  <si>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</si>
  <si>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</si>
  <si>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</si>
  <si>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</si>
  <si>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</si>
  <si>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</si>
  <si>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</si>
  <si>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</si>
  <si>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</si>
  <si>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</si>
  <si>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</si>
  <si>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</si>
  <si>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</si>
  <si>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</si>
  <si>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</si>
  <si>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</si>
  <si>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</si>
  <si>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</si>
  <si>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</si>
  <si>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</si>
  <si>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</si>
  <si>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</si>
  <si>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</si>
  <si>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</si>
  <si>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</si>
  <si>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</si>
  <si>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</si>
  <si>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</si>
  <si>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</si>
  <si>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</si>
  <si>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</si>
  <si>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</si>
  <si>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</si>
  <si>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</si>
  <si>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</si>
  <si>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</si>
  <si>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</si>
  <si>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</si>
  <si>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</si>
  <si>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</si>
  <si>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</si>
  <si>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</si>
  <si>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</si>
  <si>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</si>
  <si>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</si>
  <si>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</si>
  <si>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</si>
  <si>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</si>
  <si>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</si>
  <si>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</si>
  <si>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</si>
  <si>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</si>
  <si>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</si>
  <si>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</si>
  <si>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</si>
  <si>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</si>
  <si>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</si>
  <si>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</si>
  <si>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</si>
  <si>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</si>
  <si>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</si>
  <si>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</si>
  <si>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</si>
  <si>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</si>
  <si>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</si>
  <si>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</si>
  <si>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</si>
  <si>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</si>
  <si>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</si>
  <si>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</si>
  <si>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</si>
  <si>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</si>
  <si>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</si>
  <si>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</si>
  <si>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</si>
  <si>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</si>
  <si>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</si>
  <si>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</si>
  <si>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</si>
  <si>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</si>
  <si>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</si>
  <si>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</si>
  <si>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</si>
  <si>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</si>
  <si>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</si>
  <si>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</si>
  <si>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</si>
  <si>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</si>
  <si>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</si>
  <si>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</si>
  <si>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</si>
  <si>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</si>
  <si>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</si>
  <si>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</si>
  <si>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</si>
  <si>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</si>
  <si>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</si>
  <si>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</si>
  <si>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</si>
  <si>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</si>
  <si>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</si>
  <si>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</si>
  <si>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</si>
  <si>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</si>
  <si>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</si>
  <si>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</si>
  <si>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</si>
  <si>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</si>
  <si>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</si>
  <si>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</si>
  <si>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</si>
  <si>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</si>
  <si>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</si>
  <si>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</si>
  <si>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</si>
  <si>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</si>
  <si>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</si>
  <si>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</si>
  <si>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</si>
  <si>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</si>
  <si>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</si>
  <si>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</si>
  <si>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</si>
  <si>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</si>
  <si>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</si>
  <si>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</si>
  <si>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</si>
  <si>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</si>
  <si>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</si>
  <si>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</si>
  <si>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</si>
  <si>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</si>
  <si>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</si>
  <si>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</si>
  <si>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</si>
  <si>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</si>
  <si>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</si>
  <si>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</si>
  <si>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</si>
  <si>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</si>
  <si>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</si>
  <si>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</si>
  <si>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</si>
  <si>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</si>
  <si>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</si>
  <si>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</si>
  <si>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</si>
  <si>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</si>
  <si>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</si>
  <si>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</si>
  <si>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</si>
  <si>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</si>
  <si>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</si>
  <si>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</si>
  <si>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</si>
  <si>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</si>
  <si>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</si>
  <si>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</si>
  <si>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</si>
  <si>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</si>
  <si>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</si>
  <si>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</si>
  <si>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</si>
  <si>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</si>
  <si>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</si>
  <si>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</si>
  <si>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</si>
  <si>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</si>
  <si>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</si>
  <si>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</si>
  <si>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</si>
  <si>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</si>
  <si>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</si>
  <si>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</si>
  <si>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</si>
  <si>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</si>
  <si>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</si>
  <si>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</si>
  <si>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</si>
  <si>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</si>
  <si>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</si>
  <si>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</si>
  <si>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</si>
  <si>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</si>
  <si>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</si>
  <si>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</si>
  <si>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</si>
  <si>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</si>
  <si>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</si>
  <si>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</si>
  <si>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</si>
  <si>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</si>
  <si>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</si>
  <si>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</si>
  <si>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</si>
  <si>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</si>
  <si>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</si>
  <si>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</si>
  <si>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</si>
  <si>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</si>
  <si>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</si>
  <si>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</si>
  <si>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</si>
  <si>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</si>
  <si>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</si>
  <si>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</si>
  <si>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</si>
  <si>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</si>
  <si>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</si>
  <si>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</si>
  <si>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</si>
  <si>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</si>
  <si>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</si>
  <si>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</si>
  <si>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</si>
  <si>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</si>
  <si>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</si>
  <si>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</si>
  <si>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</si>
  <si>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</si>
  <si>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</si>
  <si>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</si>
  <si>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</si>
  <si>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</si>
  <si>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</si>
  <si>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</si>
  <si>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</si>
  <si>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</si>
  <si>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</si>
  <si>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</si>
  <si>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</si>
  <si>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</si>
  <si>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</si>
  <si>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</si>
  <si>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</si>
  <si>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</si>
  <si>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</si>
  <si>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</si>
  <si>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</si>
  <si>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</si>
  <si>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</si>
  <si>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</si>
  <si>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</si>
  <si>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</si>
  <si>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</si>
  <si>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</si>
  <si>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</si>
  <si>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</si>
  <si>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</si>
  <si>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</si>
  <si>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</si>
  <si>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</si>
  <si>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</si>
  <si>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</si>
  <si>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</si>
  <si>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</si>
  <si>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</si>
  <si>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</si>
  <si>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</si>
  <si>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</si>
  <si>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</si>
  <si>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</si>
  <si>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</si>
  <si>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</si>
  <si>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</si>
  <si>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</si>
  <si>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</si>
  <si>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</si>
  <si>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</si>
  <si>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</si>
  <si>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</si>
  <si>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</si>
  <si>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</si>
  <si>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</si>
  <si>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</si>
  <si>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</si>
  <si>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</si>
  <si>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</si>
  <si>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</si>
  <si>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</si>
  <si>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</si>
  <si>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</si>
  <si>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</si>
  <si>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</si>
  <si>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</si>
  <si>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</si>
  <si>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</si>
  <si>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</si>
  <si>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</si>
  <si>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</si>
  <si>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</si>
  <si>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</si>
  <si>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</si>
  <si>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</si>
  <si>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</si>
  <si>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</si>
  <si>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</si>
  <si>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</si>
  <si>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</si>
  <si>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</si>
  <si>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</si>
  <si>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</si>
  <si>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</si>
  <si>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</si>
  <si>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</si>
  <si>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</si>
  <si>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</si>
  <si>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</si>
  <si>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</si>
  <si>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</si>
  <si>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</si>
  <si>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</si>
  <si>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</si>
  <si>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</si>
  <si>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</si>
  <si>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</si>
  <si>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</si>
  <si>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</si>
  <si>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</si>
  <si>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</si>
  <si>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</si>
  <si>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</si>
  <si>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</si>
  <si>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</si>
  <si>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</si>
  <si>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</si>
  <si>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</si>
  <si>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</si>
  <si>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</si>
  <si>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</si>
  <si>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</si>
  <si>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</si>
  <si>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</si>
  <si>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</si>
  <si>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</si>
  <si>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</si>
  <si>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</si>
  <si>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</si>
  <si>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</si>
  <si>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</si>
  <si>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</si>
  <si>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</si>
  <si>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</si>
  <si>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</si>
  <si>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</si>
  <si>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</si>
  <si>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</si>
  <si>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</si>
  <si>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</si>
  <si>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</si>
  <si>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</si>
  <si>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</si>
  <si>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</si>
  <si>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</si>
  <si>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</si>
  <si>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</si>
  <si>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</si>
  <si>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</si>
  <si>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</si>
  <si>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</si>
  <si>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</si>
  <si>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</si>
  <si>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</si>
  <si>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</si>
  <si>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</si>
  <si>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</si>
  <si>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</si>
  <si>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</si>
  <si>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</si>
  <si>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</si>
  <si>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</si>
  <si>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</si>
  <si>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</si>
  <si>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</si>
  <si>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</si>
  <si>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</si>
  <si>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</si>
  <si>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</si>
  <si>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</si>
  <si>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</si>
  <si>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</si>
  <si>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</si>
  <si>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</si>
  <si>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</si>
  <si>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</si>
  <si>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</si>
  <si>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</si>
  <si>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</si>
  <si>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</si>
  <si>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</si>
  <si>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</si>
  <si>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</si>
  <si>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</si>
  <si>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</si>
  <si>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</si>
  <si>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</si>
  <si>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</si>
  <si>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</si>
  <si>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</si>
  <si>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</si>
  <si>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</si>
  <si>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</si>
  <si>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</si>
  <si>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</si>
  <si>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</si>
  <si>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</si>
  <si>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</si>
  <si>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</si>
  <si>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</si>
  <si>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</si>
  <si>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</si>
  <si>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</si>
  <si>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</si>
  <si>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</si>
  <si>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</si>
  <si>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</si>
  <si>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</si>
  <si>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</si>
  <si>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</si>
  <si>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</si>
  <si>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</si>
  <si>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</si>
  <si>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</si>
  <si>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</si>
  <si>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</si>
  <si>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</si>
  <si>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</si>
  <si>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</si>
  <si>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</si>
  <si>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</si>
  <si>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</si>
  <si>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</si>
  <si>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</si>
  <si>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</si>
  <si>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</si>
  <si>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</si>
  <si>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</si>
  <si>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</si>
  <si>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</si>
  <si>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</si>
  <si>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</si>
  <si>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</si>
  <si>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</si>
  <si>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</si>
  <si>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</si>
  <si>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</si>
  <si>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</si>
  <si>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</si>
  <si>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</si>
  <si>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</si>
  <si>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</si>
  <si>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</si>
  <si>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</si>
  <si>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</si>
  <si>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</si>
  <si>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</si>
  <si>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</si>
  <si>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</si>
  <si>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</si>
  <si>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</si>
  <si>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</si>
  <si>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</si>
  <si>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</si>
  <si>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</si>
  <si>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</si>
  <si>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</si>
  <si>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</si>
  <si>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</si>
  <si>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</si>
  <si>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</si>
  <si>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</si>
  <si>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</si>
  <si>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</si>
  <si>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</si>
  <si>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</si>
  <si>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</si>
  <si>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</si>
  <si>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</si>
  <si>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</si>
  <si>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</si>
  <si>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</si>
  <si>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</si>
  <si>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</si>
  <si>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</si>
  <si>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</si>
  <si>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</si>
  <si>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</si>
  <si>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</si>
  <si>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</si>
  <si>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</si>
  <si>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</si>
  <si>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</si>
  <si>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</si>
  <si>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</si>
  <si>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</si>
  <si>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</si>
  <si>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</si>
  <si>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</si>
  <si>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</si>
  <si>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</si>
  <si>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</si>
  <si>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</si>
  <si>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</si>
  <si>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</si>
  <si>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</si>
  <si>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</si>
  <si>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</si>
  <si>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</si>
  <si>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</si>
  <si>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</si>
  <si>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</si>
  <si>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</si>
  <si>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</si>
  <si>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</si>
  <si>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</si>
  <si>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</si>
  <si>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</si>
  <si>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</si>
  <si>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</si>
  <si>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</si>
  <si>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</si>
  <si>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</si>
  <si>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</si>
  <si>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</si>
  <si>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</si>
  <si>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</si>
  <si>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</si>
  <si>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</si>
  <si>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</si>
  <si>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</si>
  <si>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</si>
  <si>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</si>
  <si>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</si>
  <si>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</si>
  <si>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</si>
  <si>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</si>
  <si>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</si>
  <si>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</si>
  <si>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</si>
  <si>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</si>
  <si>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</si>
  <si>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</si>
  <si>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</si>
  <si>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</si>
  <si>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</si>
  <si>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</si>
  <si>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</si>
  <si>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</si>
  <si>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</si>
  <si>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</si>
  <si>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</si>
  <si>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</si>
  <si>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</si>
  <si>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</si>
  <si>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</si>
  <si>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</si>
  <si>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</si>
  <si>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</si>
  <si>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</si>
  <si>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</si>
  <si>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</si>
  <si>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</si>
  <si>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</si>
  <si>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</si>
  <si>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</si>
  <si>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</si>
  <si>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</si>
  <si>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</si>
  <si>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</si>
  <si>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</si>
  <si>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</si>
  <si>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</si>
  <si>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</si>
  <si>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</si>
  <si>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</si>
  <si>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</si>
  <si>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</si>
  <si>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</si>
  <si>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</si>
  <si>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</si>
  <si>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</si>
  <si>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</si>
  <si>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</si>
  <si>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</si>
  <si>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</si>
  <si>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</si>
  <si>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</si>
  <si>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</si>
  <si>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</si>
  <si>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</si>
  <si>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</si>
  <si>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</si>
  <si>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</si>
  <si>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</si>
  <si>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</si>
  <si>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</si>
  <si>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</si>
  <si>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</si>
  <si>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</si>
  <si>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</si>
  <si>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</si>
  <si>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</si>
  <si>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</si>
  <si>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</si>
  <si>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</si>
  <si>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</si>
  <si>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</si>
  <si>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</si>
  <si>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</si>
  <si>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</si>
  <si>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</si>
  <si>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</si>
  <si>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</si>
  <si>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</si>
  <si>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</si>
  <si>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</si>
  <si>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</si>
  <si>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</si>
  <si>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</si>
  <si>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</si>
  <si>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</si>
  <si>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</si>
  <si>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</si>
  <si>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</si>
  <si>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</si>
  <si>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</si>
  <si>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</si>
  <si>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</si>
  <si>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</si>
  <si>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</si>
  <si>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</si>
  <si>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</si>
  <si>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</si>
  <si>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</si>
  <si>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</si>
  <si>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</si>
  <si>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</si>
  <si>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</si>
  <si>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</si>
  <si>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</si>
  <si>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</si>
  <si>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</si>
  <si>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</si>
  <si>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</si>
  <si>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</si>
  <si>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</si>
  <si>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</si>
  <si>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</si>
  <si>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</si>
  <si>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</si>
  <si>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</si>
  <si>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</si>
  <si>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</si>
  <si>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</si>
  <si>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</si>
  <si>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</si>
  <si>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</si>
  <si>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</si>
  <si>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</si>
  <si>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</si>
  <si>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</si>
  <si>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</si>
  <si>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</si>
  <si>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</si>
  <si>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</si>
  <si>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</si>
  <si>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</si>
  <si>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</si>
  <si>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</si>
  <si>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</si>
  <si>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</si>
  <si>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</si>
  <si>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</si>
  <si>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</si>
  <si>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</si>
  <si>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</si>
  <si>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</si>
  <si>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</si>
  <si>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</si>
  <si>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</si>
  <si>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</si>
  <si>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</si>
  <si>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</si>
  <si>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</si>
  <si>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</si>
  <si>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</si>
  <si>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</si>
  <si>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</si>
  <si>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</si>
  <si>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</si>
  <si>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</si>
  <si>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</si>
  <si>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</si>
  <si>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</si>
  <si>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</si>
  <si>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</si>
  <si>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</si>
  <si>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</si>
  <si>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</si>
  <si>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</si>
  <si>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</si>
  <si>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</si>
  <si>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</si>
  <si>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</si>
  <si>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</si>
  <si>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</si>
  <si>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</si>
  <si>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</si>
  <si>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</si>
  <si>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</si>
  <si>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</si>
  <si>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</si>
  <si>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</si>
  <si>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</si>
  <si>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</si>
  <si>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</si>
  <si>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</si>
  <si>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</si>
  <si>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</si>
  <si>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</si>
  <si>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</si>
  <si>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</si>
  <si>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</si>
  <si>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</si>
  <si>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</si>
  <si>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</si>
  <si>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</si>
  <si>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</si>
  <si>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</si>
  <si>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</si>
  <si>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</si>
  <si>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</si>
  <si>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</si>
  <si>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</si>
  <si>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</si>
  <si>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</si>
  <si>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</si>
  <si>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</si>
  <si>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</si>
  <si>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</si>
  <si>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</si>
  <si>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</si>
  <si>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</si>
  <si>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</si>
  <si>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</si>
  <si>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</si>
  <si>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</si>
  <si>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</si>
  <si>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</si>
  <si>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</si>
  <si>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</si>
  <si>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</si>
  <si>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</si>
  <si>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</si>
  <si>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</si>
  <si>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</si>
  <si>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</si>
  <si>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</si>
  <si>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</si>
  <si>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</si>
  <si>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</si>
  <si>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</si>
  <si>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</si>
  <si>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</si>
  <si>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</si>
  <si>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</si>
  <si>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</si>
  <si>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</si>
  <si>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</si>
  <si>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</si>
  <si>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</si>
  <si>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</si>
  <si>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</si>
  <si>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</si>
  <si>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</si>
  <si>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</si>
  <si>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</si>
  <si>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</si>
  <si>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</si>
  <si>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</si>
  <si>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</si>
  <si>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</si>
  <si>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</si>
  <si>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</si>
  <si>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</si>
  <si>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</si>
  <si>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</si>
  <si>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</si>
  <si>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</si>
  <si>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</si>
  <si>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</si>
  <si>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</si>
  <si>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</si>
  <si>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</si>
  <si>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</si>
  <si>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</si>
  <si>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</si>
  <si>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</si>
  <si>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</si>
  <si>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</si>
  <si>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</si>
  <si>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</si>
  <si>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</si>
  <si>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</si>
  <si>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</si>
  <si>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</si>
  <si>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</si>
  <si>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</si>
  <si>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</si>
  <si>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</si>
  <si>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</si>
  <si>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</si>
  <si>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</si>
  <si>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</si>
  <si>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</si>
  <si>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</si>
  <si>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</si>
  <si>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</si>
  <si>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</si>
  <si>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</si>
  <si>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</si>
  <si>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</si>
  <si>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</si>
  <si>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</si>
  <si>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</si>
  <si>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</si>
  <si>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</si>
  <si>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</si>
  <si>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</si>
  <si>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</si>
  <si>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</si>
  <si>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</si>
  <si>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</si>
  <si>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</si>
  <si>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</si>
  <si>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</si>
  <si>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</si>
  <si>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</si>
  <si>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</si>
  <si>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</si>
  <si>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</si>
  <si>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</si>
  <si>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</si>
  <si>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</si>
  <si>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</si>
  <si>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</si>
  <si>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</si>
  <si>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</si>
  <si>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</si>
  <si>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</si>
  <si>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</si>
  <si>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</si>
  <si>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</si>
  <si>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</si>
  <si>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</si>
  <si>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</si>
  <si>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</si>
  <si>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</si>
  <si>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</si>
  <si>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</si>
  <si>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</si>
  <si>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</si>
  <si>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</si>
  <si>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</si>
  <si>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</si>
  <si>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</si>
  <si>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</si>
  <si>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</si>
  <si>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</si>
  <si>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</si>
  <si>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</si>
  <si>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</si>
  <si>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</si>
  <si>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</si>
  <si>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</si>
  <si>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</si>
  <si>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</si>
  <si>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</si>
  <si>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</si>
  <si>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</si>
  <si>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</si>
  <si>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</si>
  <si>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</si>
  <si>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</si>
  <si>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</si>
  <si>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</si>
  <si>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</si>
  <si>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</si>
  <si>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</si>
  <si>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</si>
  <si>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</si>
  <si>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</si>
  <si>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</si>
  <si>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</si>
  <si>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</si>
  <si>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</si>
  <si>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</si>
  <si>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</si>
  <si>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</si>
  <si>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</si>
  <si>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</si>
  <si>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</si>
  <si>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</si>
  <si>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</si>
  <si>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</si>
  <si>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</si>
  <si>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</si>
  <si>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</si>
  <si>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</si>
  <si>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</si>
  <si>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</si>
  <si>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</si>
  <si>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</si>
  <si>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</si>
  <si>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</si>
  <si>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</si>
  <si>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</si>
  <si>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</si>
  <si>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</si>
  <si>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</si>
  <si>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</si>
  <si>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</si>
  <si>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</si>
  <si>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</si>
  <si>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</si>
  <si>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</si>
  <si>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</si>
  <si>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</si>
  <si>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</si>
  <si>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</si>
  <si>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</si>
  <si>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</si>
  <si>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</si>
  <si>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</si>
  <si>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</si>
  <si>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</si>
  <si>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</si>
  <si>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</si>
  <si>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</si>
  <si>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</si>
  <si>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</si>
  <si>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</si>
  <si>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</si>
  <si>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</si>
  <si>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</si>
  <si>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</si>
  <si>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</si>
  <si>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</si>
  <si>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</si>
  <si>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</si>
  <si>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</si>
  <si>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</si>
  <si>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</si>
  <si>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</si>
  <si>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</si>
  <si>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</si>
  <si>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</si>
  <si>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</si>
  <si>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</si>
  <si>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</si>
  <si>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</si>
  <si>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</si>
  <si>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</si>
  <si>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</si>
  <si>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</si>
  <si>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</si>
  <si>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</si>
  <si>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</si>
  <si>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</si>
  <si>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</si>
  <si>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</si>
  <si>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</si>
  <si>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</si>
  <si>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</si>
  <si>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</si>
  <si>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</si>
  <si>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</si>
  <si>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</si>
  <si>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</si>
  <si>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</si>
  <si>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</si>
  <si>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</si>
  <si>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</si>
  <si>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</si>
  <si>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</si>
  <si>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</si>
  <si>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</si>
  <si>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</si>
  <si>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</si>
  <si>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</si>
  <si>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</si>
  <si>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</si>
  <si>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</si>
  <si>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</si>
  <si>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</si>
  <si>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</si>
  <si>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</si>
  <si>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</si>
  <si>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</si>
  <si>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</si>
  <si>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</si>
  <si>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</si>
  <si>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</si>
  <si>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</si>
  <si>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</si>
  <si>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</si>
  <si>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</si>
  <si>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</si>
  <si>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</si>
  <si>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</si>
  <si>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</si>
  <si>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</si>
  <si>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</si>
  <si>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</si>
  <si>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</si>
  <si>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</si>
  <si>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</si>
  <si>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</si>
  <si>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</si>
  <si>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</si>
  <si>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</si>
  <si>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</si>
  <si>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</si>
  <si>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</si>
  <si>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</si>
  <si>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</si>
  <si>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</si>
  <si>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</si>
  <si>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</si>
  <si>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</si>
  <si>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</si>
  <si>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</si>
  <si>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</si>
  <si>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</si>
  <si>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</si>
  <si>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</si>
  <si>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</si>
  <si>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</si>
  <si>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</si>
  <si>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</si>
  <si>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</si>
  <si>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</si>
  <si>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</si>
  <si>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</si>
  <si>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</si>
  <si>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</si>
  <si>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</si>
  <si>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</si>
  <si>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</si>
  <si>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</si>
  <si>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</si>
  <si>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</si>
  <si>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</si>
  <si>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</si>
  <si>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</si>
  <si>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</si>
  <si>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</si>
  <si>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</si>
  <si>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</si>
  <si>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</si>
  <si>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</si>
  <si>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</si>
  <si>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</si>
  <si>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</si>
  <si>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</si>
  <si>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</si>
  <si>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</si>
  <si>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</si>
  <si>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</si>
  <si>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</si>
  <si>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</si>
  <si>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</si>
  <si>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</si>
  <si>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</si>
  <si>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</si>
  <si>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</si>
  <si>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</si>
  <si>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</si>
  <si>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</si>
  <si>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</si>
  <si>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</si>
  <si>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</si>
  <si>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</si>
  <si>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</si>
  <si>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</si>
  <si>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</si>
  <si>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</si>
  <si>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</si>
  <si>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</si>
  <si>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</si>
  <si>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</si>
  <si>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</si>
  <si>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</si>
  <si>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</si>
  <si>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</si>
  <si>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</si>
  <si>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</si>
  <si>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</si>
  <si>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</si>
  <si>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</si>
  <si>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</si>
  <si>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</si>
  <si>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</si>
  <si>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</si>
  <si>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</si>
  <si>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</si>
  <si>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</si>
  <si>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</si>
  <si>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</si>
  <si>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</si>
  <si>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</si>
  <si>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</si>
  <si>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</si>
  <si>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</si>
  <si>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</si>
  <si>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</si>
  <si>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</si>
  <si>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</si>
  <si>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</si>
  <si>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</si>
  <si>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</si>
  <si>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</si>
  <si>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</si>
  <si>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</si>
  <si>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</si>
  <si>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</si>
  <si>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</si>
  <si>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</si>
  <si>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</si>
  <si>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</si>
  <si>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</si>
  <si>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</si>
  <si>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</si>
  <si>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</si>
  <si>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</si>
  <si>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</si>
  <si>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</si>
  <si>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</si>
  <si>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</si>
  <si>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</si>
  <si>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</si>
  <si>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</si>
  <si>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</si>
  <si>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</si>
  <si>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</si>
  <si>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</si>
  <si>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</si>
  <si>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</si>
  <si>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</si>
  <si>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</si>
  <si>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</si>
  <si>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</si>
  <si>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</si>
  <si>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</si>
  <si>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</si>
  <si>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</si>
  <si>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</si>
  <si>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</si>
  <si>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</si>
  <si>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</si>
  <si>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</si>
  <si>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</si>
  <si>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</si>
  <si>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</si>
  <si>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</si>
  <si>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</si>
  <si>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</si>
  <si>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</si>
  <si>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</si>
  <si>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</si>
  <si>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</si>
  <si>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</si>
  <si>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</si>
  <si>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</si>
  <si>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</si>
  <si>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</si>
  <si>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</si>
  <si>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</si>
  <si>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</si>
  <si>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</si>
  <si>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</si>
  <si>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</si>
  <si>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</si>
  <si>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</si>
  <si>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</si>
  <si>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</si>
  <si>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</si>
  <si>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</si>
  <si>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</si>
  <si>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</si>
  <si>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</si>
  <si>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</si>
  <si>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</si>
  <si>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</si>
  <si>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</si>
  <si>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</si>
  <si>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</si>
  <si>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</si>
  <si>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</si>
  <si>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</si>
  <si>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</si>
  <si>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</si>
  <si>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</si>
  <si>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</si>
  <si>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</si>
  <si>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</si>
  <si>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</si>
  <si>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</si>
  <si>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</si>
  <si>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</si>
  <si>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</si>
  <si>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</si>
  <si>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</si>
  <si>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</si>
  <si>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</si>
  <si>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</si>
  <si>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</si>
  <si>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</si>
  <si>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</si>
  <si>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</si>
  <si>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</si>
  <si>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</si>
  <si>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</si>
  <si>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</si>
  <si>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</si>
  <si>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</si>
  <si>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</si>
  <si>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</si>
  <si>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</si>
  <si>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</si>
  <si>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</si>
  <si>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</si>
  <si>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</si>
  <si>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</si>
  <si>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</si>
  <si>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</si>
  <si>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</si>
  <si>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</si>
  <si>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</si>
  <si>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</si>
  <si>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</si>
  <si>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</si>
  <si>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</si>
  <si>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</si>
  <si>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</si>
  <si>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</si>
  <si>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</si>
  <si>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</si>
  <si>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</si>
  <si>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</si>
  <si>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</si>
  <si>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</si>
  <si>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</si>
  <si>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</si>
  <si>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</si>
  <si>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</si>
  <si>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</si>
  <si>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</si>
  <si>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</si>
  <si>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</si>
  <si>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</si>
  <si>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</si>
  <si>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</si>
  <si>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</si>
  <si>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</si>
  <si>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</si>
  <si>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</si>
  <si>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</si>
  <si>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</si>
  <si>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</si>
  <si>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</si>
  <si>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</si>
  <si>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</si>
  <si>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</si>
  <si>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</si>
  <si>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</si>
  <si>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</si>
  <si>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</si>
  <si>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</si>
  <si>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</si>
  <si>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</si>
  <si>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</si>
  <si>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</si>
  <si>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</si>
  <si>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</si>
  <si>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</si>
  <si>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</si>
  <si>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</si>
  <si>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</si>
  <si>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</si>
  <si>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</si>
  <si>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</si>
  <si>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</si>
  <si>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</si>
  <si>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</si>
  <si>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</si>
  <si>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</si>
  <si>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</si>
  <si>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</si>
  <si>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</si>
  <si>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</si>
  <si>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</si>
  <si>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</si>
  <si>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</si>
  <si>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</si>
  <si>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</si>
  <si>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</si>
  <si>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</si>
  <si>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</si>
  <si>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</si>
  <si>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</si>
  <si>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</si>
  <si>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</si>
  <si>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</si>
  <si>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</si>
  <si>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</si>
  <si>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</si>
  <si>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</si>
  <si>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</si>
  <si>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</si>
  <si>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</si>
  <si>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</si>
  <si>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</si>
  <si>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</si>
  <si>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</si>
  <si>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</si>
  <si>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</si>
  <si>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</si>
  <si>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</si>
  <si>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</si>
  <si>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</si>
  <si>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</si>
  <si>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</si>
  <si>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</si>
  <si>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</si>
  <si>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</si>
  <si>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</si>
  <si>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</si>
  <si>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</si>
  <si>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</si>
  <si>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</si>
  <si>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</si>
  <si>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</si>
  <si>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</si>
  <si>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</si>
  <si>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</si>
  <si>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</si>
  <si>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</si>
  <si>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</si>
  <si>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</si>
  <si>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</si>
  <si>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</si>
  <si>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</si>
  <si>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</si>
  <si>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</si>
  <si>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</si>
  <si>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</si>
  <si>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</si>
  <si>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</si>
  <si>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</si>
  <si>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</si>
  <si>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</si>
  <si>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</si>
  <si>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</si>
  <si>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</si>
  <si>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</si>
  <si>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</si>
  <si>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</si>
  <si>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</si>
  <si>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</si>
  <si>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</si>
  <si>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</si>
  <si>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</si>
  <si>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</si>
  <si>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</si>
  <si>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</si>
  <si>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</si>
  <si>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</si>
  <si>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</si>
  <si>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</si>
  <si>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</si>
  <si>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</si>
  <si>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</si>
  <si>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</si>
  <si>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</si>
  <si>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</si>
  <si>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</si>
  <si>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</si>
  <si>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</si>
  <si>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</si>
  <si>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</si>
  <si>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</si>
  <si>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</si>
  <si>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</si>
  <si>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</si>
  <si>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</si>
  <si>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</si>
  <si>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</si>
  <si>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</si>
  <si>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</si>
  <si>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</si>
  <si>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</si>
  <si>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</si>
  <si>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</si>
  <si>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</si>
  <si>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</si>
  <si>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</si>
  <si>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</si>
  <si>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</si>
  <si>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</si>
  <si>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</si>
  <si>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</si>
  <si>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</si>
  <si>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</si>
  <si>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</si>
  <si>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</si>
  <si>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</si>
  <si>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</si>
  <si>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</si>
  <si>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</si>
  <si>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</si>
  <si>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</si>
  <si>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</si>
  <si>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</si>
  <si>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</si>
  <si>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</si>
  <si>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</si>
  <si>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</si>
  <si>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</si>
  <si>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</si>
  <si>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</si>
  <si>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</si>
  <si>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</si>
  <si>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</si>
  <si>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</si>
  <si>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</si>
  <si>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</si>
  <si>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</si>
  <si>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</si>
  <si>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</si>
  <si>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</si>
  <si>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</si>
  <si>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</si>
  <si>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</si>
  <si>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</si>
  <si>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</si>
  <si>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</si>
  <si>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</si>
  <si>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</si>
  <si>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</si>
  <si>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</si>
  <si>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</si>
  <si>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</si>
  <si>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</si>
  <si>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</si>
  <si>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</si>
  <si>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</si>
  <si>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</si>
  <si>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</si>
  <si>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</si>
  <si>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</si>
  <si>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</si>
  <si>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</si>
  <si>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</si>
  <si>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</si>
  <si>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</si>
  <si>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</si>
  <si>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</si>
  <si>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</si>
  <si>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</si>
  <si>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</si>
  <si>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</si>
  <si>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</si>
  <si>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</si>
  <si>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</si>
  <si>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</si>
  <si>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</si>
  <si>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</si>
  <si>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</si>
  <si>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</si>
  <si>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</si>
  <si>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</si>
  <si>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</si>
  <si>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</si>
  <si>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</si>
  <si>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</si>
  <si>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</si>
  <si>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</si>
  <si>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</si>
  <si>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</si>
  <si>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</si>
  <si>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</si>
  <si>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</si>
  <si>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</si>
  <si>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</si>
  <si>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</si>
  <si>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</si>
  <si>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</si>
  <si>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</si>
  <si>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</si>
  <si>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</si>
  <si>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</si>
  <si>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</si>
  <si>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</si>
  <si>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</si>
  <si>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</si>
  <si>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</si>
  <si>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</si>
  <si>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</si>
  <si>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</si>
  <si>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</si>
  <si>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</si>
  <si>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</si>
  <si>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</si>
  <si>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</si>
  <si>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</si>
  <si>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</si>
  <si>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</si>
  <si>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</si>
  <si>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</si>
  <si>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</si>
  <si>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</si>
  <si>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</si>
  <si>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</si>
  <si>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</si>
  <si>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</si>
  <si>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</si>
  <si>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</si>
  <si>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</si>
  <si>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</si>
  <si>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</si>
  <si>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</si>
  <si>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</si>
  <si>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</si>
  <si>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</si>
  <si>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</si>
  <si>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</si>
  <si>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</si>
  <si>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</si>
  <si>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</si>
  <si>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</si>
  <si>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</si>
  <si>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</si>
  <si>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</si>
  <si>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</si>
  <si>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</si>
  <si>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</si>
  <si>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</si>
  <si>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</si>
  <si>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</si>
  <si>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</si>
  <si>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</si>
  <si>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</si>
  <si>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</si>
  <si>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</si>
  <si>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</si>
  <si>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</si>
  <si>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</si>
  <si>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</si>
  <si>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</si>
  <si>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</si>
  <si>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</si>
  <si>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</si>
  <si>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</si>
  <si>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</si>
  <si>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</si>
  <si>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</si>
  <si>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</si>
  <si>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</si>
  <si>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</si>
  <si>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</si>
  <si>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</si>
  <si>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</si>
  <si>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</si>
  <si>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</si>
  <si>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</si>
  <si>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</si>
  <si>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</si>
  <si>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</si>
  <si>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</si>
  <si>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</si>
  <si>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</si>
  <si>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</si>
  <si>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</si>
  <si>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</si>
  <si>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</si>
  <si>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</si>
  <si>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</si>
  <si>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</si>
  <si>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</si>
  <si>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</si>
  <si>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</si>
  <si>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</si>
  <si>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</si>
  <si>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</si>
  <si>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</si>
  <si>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</si>
  <si>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</si>
  <si>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</si>
  <si>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</si>
  <si>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</si>
  <si>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</si>
  <si>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</si>
  <si>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</si>
  <si>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</si>
  <si>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</si>
  <si>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</si>
  <si>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</si>
  <si>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</si>
  <si>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</si>
  <si>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</si>
  <si>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</si>
  <si>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</si>
  <si>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</si>
  <si>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</si>
  <si>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</si>
  <si>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</si>
  <si>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</si>
  <si>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</si>
  <si>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</si>
  <si>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</si>
  <si>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</si>
  <si>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</si>
  <si>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</si>
  <si>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</si>
  <si>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</si>
  <si>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</si>
  <si>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</si>
  <si>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</si>
  <si>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</si>
  <si>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</si>
  <si>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</si>
  <si>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</si>
  <si>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</si>
  <si>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</si>
  <si>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</si>
  <si>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</si>
  <si>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</si>
  <si>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</si>
  <si>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</si>
  <si>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</si>
  <si>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</si>
  <si>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</si>
  <si>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</si>
  <si>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</si>
  <si>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</si>
  <si>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</si>
  <si>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</si>
  <si>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</si>
  <si>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</si>
  <si>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</si>
  <si>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</si>
  <si>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</si>
  <si>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</si>
  <si>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</si>
  <si>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</si>
  <si>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</si>
  <si>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</si>
  <si>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</si>
  <si>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</si>
  <si>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</si>
  <si>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</si>
  <si>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</si>
  <si>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</si>
  <si>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</si>
  <si>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</si>
  <si>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</si>
  <si>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</si>
  <si>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</si>
  <si>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</si>
  <si>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</si>
  <si>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</si>
  <si>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</si>
  <si>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</si>
  <si>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</si>
  <si>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</si>
  <si>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</si>
  <si>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</si>
  <si>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</si>
  <si>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</si>
  <si>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</si>
  <si>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</si>
  <si>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</si>
  <si>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</si>
  <si>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</si>
  <si>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</si>
  <si>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</si>
  <si>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</si>
  <si>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</si>
  <si>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</si>
  <si>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</si>
  <si>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</si>
  <si>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</si>
  <si>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</si>
  <si>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</si>
  <si>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</si>
  <si>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</si>
  <si>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</si>
  <si>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</si>
  <si>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</si>
  <si>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</si>
  <si>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</si>
  <si>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</si>
  <si>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</si>
  <si>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</si>
  <si>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</si>
  <si>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</si>
  <si>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</si>
  <si>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</si>
  <si>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</si>
  <si>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</si>
  <si>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</si>
  <si>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</si>
  <si>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</si>
  <si>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</si>
  <si>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</si>
  <si>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</si>
  <si>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</si>
  <si>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</si>
  <si>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</si>
  <si>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</si>
  <si>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</si>
  <si>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</si>
  <si>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</si>
  <si>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</si>
  <si>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</si>
  <si>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</si>
  <si>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</si>
  <si>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</si>
  <si>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</si>
  <si>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</si>
  <si>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</si>
  <si>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</si>
  <si>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</si>
  <si>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</si>
  <si>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</si>
  <si>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</si>
  <si>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</si>
  <si>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</si>
  <si>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</si>
  <si>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</si>
  <si>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</si>
  <si>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</si>
  <si>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</si>
  <si>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</si>
  <si>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</si>
  <si>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</si>
  <si>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</si>
  <si>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</si>
  <si>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</si>
  <si>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</si>
  <si>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</si>
  <si>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</si>
  <si>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</si>
  <si>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</si>
  <si>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</si>
  <si>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</si>
  <si>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</si>
  <si>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</si>
  <si>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</si>
  <si>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</si>
  <si>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</si>
  <si>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</si>
  <si>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</si>
  <si>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</si>
  <si>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</si>
  <si>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</si>
  <si>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</si>
  <si>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</si>
  <si>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</si>
  <si>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</si>
  <si>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</si>
  <si>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</si>
  <si>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</si>
  <si>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</si>
  <si>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</si>
  <si>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</si>
  <si>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</si>
  <si>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</si>
  <si>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</si>
  <si>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</si>
  <si>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</si>
  <si>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</si>
  <si>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</si>
  <si>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</si>
  <si>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</si>
  <si>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</si>
  <si>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</si>
  <si>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</si>
  <si>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</si>
  <si>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</si>
  <si>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</si>
  <si>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</si>
  <si>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</si>
  <si>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</si>
  <si>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</si>
  <si>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</si>
  <si>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</si>
  <si>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</si>
  <si>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</si>
  <si>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</si>
  <si>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</si>
  <si>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</si>
  <si>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</si>
  <si>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</si>
  <si>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</si>
  <si>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</si>
  <si>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</si>
  <si>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</si>
  <si>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</si>
  <si>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</si>
  <si>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</si>
  <si>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</si>
  <si>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</si>
  <si>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</si>
  <si>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</si>
  <si>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</si>
  <si>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</si>
  <si>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</si>
  <si>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</si>
  <si>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</si>
  <si>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</si>
  <si>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</si>
  <si>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</si>
  <si>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</si>
  <si>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</si>
  <si>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</si>
  <si>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</si>
  <si>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</si>
  <si>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</si>
  <si>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</si>
  <si>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</si>
  <si>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</si>
  <si>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</si>
  <si>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</si>
  <si>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</si>
  <si>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</si>
  <si>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</si>
  <si>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</si>
  <si>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</si>
  <si>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</si>
  <si>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</si>
  <si>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</si>
  <si>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</si>
  <si>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</si>
  <si>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</si>
  <si>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</si>
  <si>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</si>
  <si>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</si>
  <si>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</si>
  <si>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</si>
  <si>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</si>
  <si>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</si>
  <si>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</si>
  <si>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</si>
  <si>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</si>
  <si>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</si>
  <si>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</si>
  <si>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</si>
  <si>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</si>
  <si>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</si>
  <si>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</si>
  <si>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</si>
  <si>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</si>
  <si>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</si>
  <si>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</si>
  <si>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</si>
  <si>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</si>
  <si>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</si>
  <si>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</si>
  <si>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</si>
  <si>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</si>
  <si>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</si>
  <si>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</si>
  <si>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</si>
  <si>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</si>
  <si>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</si>
  <si>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</si>
  <si>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</si>
  <si>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</si>
  <si>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</si>
  <si>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</si>
  <si>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</si>
  <si>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</si>
  <si>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</si>
  <si>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</si>
  <si>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</si>
  <si>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</si>
  <si>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</si>
  <si>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</si>
  <si>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</si>
  <si>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</si>
  <si>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</si>
  <si>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</si>
  <si>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</si>
  <si>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</si>
  <si>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</si>
  <si>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</si>
  <si>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</si>
  <si>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</si>
  <si>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</si>
  <si>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</si>
  <si>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</si>
  <si>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</si>
  <si>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</si>
  <si>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</si>
  <si>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</si>
  <si>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</si>
  <si>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</si>
  <si>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</si>
  <si>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</si>
  <si>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</si>
  <si>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</si>
  <si>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</si>
  <si>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</si>
  <si>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</si>
  <si>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</si>
  <si>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</si>
  <si>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</si>
  <si>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</si>
  <si>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</si>
  <si>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</si>
  <si>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</si>
  <si>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</si>
  <si>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</si>
  <si>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</si>
  <si>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</si>
  <si>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</si>
  <si>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</si>
  <si>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</si>
  <si>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</si>
  <si>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</si>
  <si>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</si>
  <si>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</si>
  <si>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</si>
  <si>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</si>
  <si>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</si>
  <si>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</si>
  <si>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</si>
  <si>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</si>
  <si>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</si>
  <si>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</si>
  <si>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</si>
  <si>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</si>
  <si>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</si>
  <si>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</si>
  <si>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</si>
  <si>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</si>
  <si>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</si>
  <si>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</si>
  <si>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</si>
  <si>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</si>
  <si>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</si>
  <si>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</si>
  <si>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</si>
  <si>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</si>
  <si>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</si>
  <si>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</si>
  <si>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</si>
  <si>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</si>
  <si>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</si>
  <si>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</si>
  <si>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</si>
  <si>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</si>
  <si>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</si>
  <si>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</si>
  <si>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</si>
  <si>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</si>
  <si>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</si>
  <si>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</si>
  <si>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</si>
  <si>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</si>
  <si>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</si>
  <si>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</si>
  <si>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</si>
  <si>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</si>
  <si>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</si>
  <si>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</si>
  <si>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</si>
  <si>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</si>
  <si>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</si>
  <si>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</si>
  <si>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</si>
  <si>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</si>
  <si>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</si>
  <si>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</si>
  <si>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</si>
  <si>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</si>
  <si>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</si>
  <si>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</si>
  <si>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</si>
  <si>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</si>
  <si>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</si>
  <si>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</si>
  <si>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</si>
  <si>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</si>
  <si>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</si>
  <si>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</si>
  <si>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</si>
  <si>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</si>
  <si>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</si>
  <si>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</si>
  <si>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</si>
  <si>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</si>
  <si>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</si>
  <si>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</si>
  <si>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</si>
  <si>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</si>
  <si>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</si>
  <si>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</si>
  <si>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</si>
  <si>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</si>
  <si>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</si>
  <si>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</si>
  <si>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</si>
  <si>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</si>
  <si>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</si>
  <si>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</si>
  <si>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</si>
  <si>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</si>
  <si>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</si>
  <si>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</si>
  <si>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</si>
  <si>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</si>
  <si>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</si>
  <si>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</si>
  <si>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</si>
  <si>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</si>
  <si>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</si>
  <si>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</si>
  <si>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</si>
  <si>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</si>
  <si>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</si>
  <si>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</si>
  <si>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</si>
  <si>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</si>
  <si>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</si>
  <si>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</si>
  <si>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</si>
  <si>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</si>
  <si>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</si>
  <si>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</si>
  <si>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</si>
  <si>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</si>
  <si>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</si>
  <si>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</si>
  <si>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</si>
  <si>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</si>
  <si>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</si>
  <si>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</si>
  <si>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</si>
  <si>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</si>
  <si>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</si>
  <si>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</si>
  <si>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</si>
  <si>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</si>
  <si>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</si>
  <si>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</si>
  <si>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</si>
  <si>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</si>
  <si>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</si>
  <si>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</si>
  <si>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</si>
  <si>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</si>
  <si>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</si>
  <si>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</si>
  <si>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</si>
  <si>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</si>
  <si>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</si>
  <si>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</si>
  <si>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</si>
  <si>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</si>
  <si>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</si>
  <si>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</si>
  <si>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</si>
  <si>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</si>
  <si>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</si>
  <si>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</si>
  <si>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</si>
  <si>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</si>
  <si>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</si>
  <si>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</si>
  <si>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</si>
  <si>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</si>
  <si>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</si>
  <si>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</si>
  <si>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</si>
  <si>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</si>
  <si>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</si>
  <si>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</si>
  <si>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</si>
  <si>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</si>
  <si>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</si>
  <si>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</si>
  <si>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</si>
  <si>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</si>
  <si>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</si>
  <si>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</si>
  <si>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</si>
  <si>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</si>
  <si>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</si>
  <si>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</si>
  <si>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</si>
  <si>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</si>
  <si>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</si>
  <si>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</si>
  <si>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</si>
  <si>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</si>
  <si>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</si>
  <si>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</si>
  <si>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</si>
  <si>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</si>
  <si>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</si>
  <si>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</si>
  <si>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</si>
  <si>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</si>
  <si>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</si>
  <si>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</si>
  <si>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</si>
  <si>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</si>
  <si>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</si>
  <si>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</si>
  <si>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</si>
  <si>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</si>
  <si>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</si>
  <si>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</si>
  <si>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</si>
  <si>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</si>
  <si>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</si>
  <si>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</si>
  <si>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</si>
  <si>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</si>
  <si>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</si>
  <si>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</si>
  <si>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</si>
  <si>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</si>
  <si>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</si>
  <si>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</si>
  <si>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</si>
  <si>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</si>
  <si>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</si>
  <si>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</si>
  <si>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</si>
  <si>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</si>
  <si>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</si>
  <si>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</si>
  <si>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</si>
  <si>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</si>
  <si>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</si>
  <si>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</si>
  <si>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</si>
  <si>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</si>
  <si>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</si>
  <si>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</si>
  <si>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</si>
  <si>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</si>
  <si>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</si>
  <si>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</si>
  <si>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</si>
  <si>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</si>
  <si>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</si>
  <si>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</si>
  <si>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</si>
  <si>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</si>
  <si>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</si>
  <si>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</si>
  <si>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</si>
  <si>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</si>
  <si>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</si>
  <si>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</si>
  <si>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</si>
  <si>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</si>
  <si>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</si>
  <si>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</si>
  <si>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</si>
  <si>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</si>
  <si>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</si>
  <si>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</si>
  <si>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</si>
  <si>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</si>
  <si>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</si>
  <si>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</si>
  <si>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</si>
  <si>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</si>
  <si>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</si>
  <si>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</si>
  <si>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</si>
  <si>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</si>
  <si>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</si>
  <si>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</si>
  <si>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</si>
  <si>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</si>
  <si>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</si>
  <si>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</si>
  <si>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</si>
  <si>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</si>
  <si>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</si>
  <si>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</si>
  <si>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</si>
  <si>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</si>
  <si>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</si>
  <si>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</si>
  <si>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</si>
  <si>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</si>
  <si>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</si>
  <si>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</si>
  <si>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</si>
  <si>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</si>
  <si>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</si>
  <si>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</si>
  <si>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</si>
  <si>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</si>
  <si>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</si>
  <si>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</si>
  <si>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</si>
  <si>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</si>
  <si>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</si>
  <si>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</si>
  <si>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</si>
  <si>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</si>
  <si>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</si>
  <si>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</si>
  <si>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</si>
  <si>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</si>
  <si>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</si>
  <si>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</si>
  <si>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</si>
  <si>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</si>
  <si>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</si>
  <si>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</si>
  <si>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</si>
  <si>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</si>
  <si>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</si>
  <si>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</si>
  <si>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</si>
  <si>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</si>
  <si>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</si>
  <si>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</si>
  <si>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</si>
  <si>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</si>
  <si>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</si>
  <si>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</si>
  <si>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</si>
  <si>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</si>
  <si>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</si>
  <si>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</si>
  <si>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</si>
  <si>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</si>
  <si>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</si>
  <si>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</si>
  <si>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</si>
  <si>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</si>
  <si>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</si>
  <si>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</si>
  <si>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</si>
  <si>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</si>
  <si>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</si>
  <si>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</si>
  <si>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</si>
  <si>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</si>
  <si>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</si>
  <si>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</si>
  <si>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</si>
  <si>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</si>
  <si>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</si>
  <si>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</si>
  <si>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</si>
  <si>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</si>
  <si>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</si>
  <si>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</si>
  <si>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</si>
  <si>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</si>
  <si>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</si>
  <si>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</si>
  <si>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</si>
  <si>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</si>
  <si>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</si>
  <si>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</si>
  <si>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</si>
  <si>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</si>
  <si>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</si>
  <si>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</si>
  <si>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</si>
  <si>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</si>
  <si>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</si>
  <si>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</si>
  <si>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</si>
  <si>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</si>
  <si>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</si>
  <si>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</si>
  <si>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</si>
  <si>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</si>
  <si>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</si>
  <si>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</si>
  <si>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</si>
  <si>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</si>
  <si>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</si>
  <si>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</si>
  <si>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</si>
  <si>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</si>
  <si>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</si>
  <si>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</si>
  <si>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</si>
  <si>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</si>
  <si>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</si>
  <si>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</si>
  <si>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</si>
  <si>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</si>
  <si>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</si>
  <si>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</si>
  <si>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</si>
  <si>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</si>
  <si>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</si>
  <si>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</si>
  <si>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</si>
  <si>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</si>
  <si>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</si>
  <si>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</si>
  <si>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</si>
  <si>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</si>
  <si>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</si>
  <si>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</si>
  <si>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</si>
  <si>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</si>
  <si>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</si>
  <si>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</si>
  <si>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</si>
  <si>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</si>
  <si>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</si>
  <si>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</si>
  <si>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</si>
  <si>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</si>
  <si>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</si>
  <si>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</si>
  <si>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</si>
  <si>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</si>
  <si>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</si>
  <si>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</si>
  <si>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</si>
  <si>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</si>
  <si>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</si>
  <si>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</si>
  <si>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</si>
  <si>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</si>
  <si>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</si>
  <si>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</si>
  <si>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</si>
  <si>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</si>
  <si>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</si>
  <si>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</si>
  <si>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</si>
  <si>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</si>
  <si>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</si>
  <si>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</si>
  <si>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</si>
  <si>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</si>
  <si>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</si>
  <si>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</si>
  <si>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</si>
  <si>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</si>
  <si>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</si>
  <si>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</si>
  <si>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</si>
  <si>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</si>
  <si>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</si>
  <si>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</si>
  <si>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</si>
  <si>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</si>
  <si>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</si>
  <si>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</si>
  <si>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</si>
  <si>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</si>
  <si>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</si>
  <si>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</si>
  <si>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</si>
  <si>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</si>
  <si>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</si>
  <si>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</si>
  <si>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</si>
  <si>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</si>
  <si>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</si>
  <si>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</si>
  <si>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</si>
  <si>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</si>
  <si>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</si>
  <si>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</si>
  <si>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</si>
  <si>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</si>
  <si>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</si>
  <si>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</si>
  <si>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</si>
  <si>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</si>
  <si>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</si>
  <si>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</si>
  <si>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</si>
  <si>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</si>
  <si>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</si>
  <si>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</si>
  <si>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</si>
  <si>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</si>
  <si>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</si>
  <si>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</si>
  <si>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</si>
  <si>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</si>
  <si>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</si>
  <si>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</si>
  <si>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</si>
  <si>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</si>
  <si>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</si>
  <si>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</si>
  <si>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</si>
  <si>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</si>
  <si>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</si>
  <si>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</si>
  <si>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</si>
  <si>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</si>
  <si>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</si>
  <si>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</si>
  <si>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</si>
  <si>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</si>
  <si>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</si>
  <si>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</si>
  <si>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</si>
  <si>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</si>
  <si>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</si>
  <si>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</si>
  <si>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</si>
  <si>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</si>
  <si>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</si>
  <si>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</si>
  <si>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</si>
  <si>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</si>
  <si>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</si>
  <si>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</si>
  <si>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</si>
  <si>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</si>
  <si>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</si>
  <si>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</si>
  <si>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</si>
  <si>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</si>
  <si>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</si>
  <si>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</si>
  <si>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</si>
  <si>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</si>
  <si>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</si>
  <si>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</si>
  <si>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</si>
  <si>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</si>
  <si>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</si>
  <si>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</si>
  <si>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</si>
  <si>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</si>
  <si>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</si>
  <si>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</si>
  <si>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</si>
  <si>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</si>
  <si>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</si>
  <si>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</si>
  <si>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</si>
  <si>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</si>
  <si>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</si>
  <si>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</si>
  <si>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</si>
  <si>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</si>
  <si>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</si>
  <si>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</si>
  <si>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</si>
  <si>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</si>
  <si>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</si>
  <si>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</si>
  <si>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</si>
  <si>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</si>
  <si>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</si>
  <si>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</si>
  <si>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</si>
  <si>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</si>
  <si>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</si>
  <si>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</si>
  <si>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</si>
  <si>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</si>
  <si>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</si>
  <si>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</si>
  <si>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</si>
  <si>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</si>
  <si>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</si>
  <si>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</si>
  <si>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</si>
  <si>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</si>
  <si>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</si>
  <si>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</si>
  <si>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</si>
  <si>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</si>
  <si>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</si>
  <si>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</si>
  <si>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</si>
  <si>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</si>
  <si>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</si>
  <si>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</si>
  <si>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</si>
  <si>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</si>
  <si>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</si>
  <si>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</si>
  <si>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</si>
  <si>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</si>
  <si>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</si>
  <si>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</si>
  <si>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</si>
  <si>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</si>
  <si>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</si>
  <si>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</si>
  <si>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</si>
  <si>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</si>
  <si>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</si>
  <si>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</si>
  <si>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</si>
  <si>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</si>
  <si>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</si>
  <si>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</si>
  <si>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</si>
  <si>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</si>
  <si>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</si>
  <si>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</si>
  <si>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</si>
  <si>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</si>
  <si>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</si>
  <si>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</si>
  <si>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</si>
  <si>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</si>
  <si>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</si>
  <si>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</si>
  <si>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</si>
  <si>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</si>
  <si>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</si>
  <si>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</si>
  <si>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</si>
  <si>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</si>
  <si>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</si>
  <si>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</si>
  <si>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</si>
  <si>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</si>
  <si>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</si>
  <si>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</si>
  <si>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</si>
  <si>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</si>
  <si>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</si>
  <si>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</si>
  <si>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</si>
  <si>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</si>
  <si>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</si>
  <si>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</si>
  <si>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</si>
  <si>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</si>
  <si>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</si>
  <si>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</si>
  <si>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</si>
  <si>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</si>
  <si>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</si>
  <si>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</si>
  <si>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</si>
  <si>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</si>
  <si>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</si>
  <si>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</si>
  <si>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</si>
  <si>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</si>
  <si>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</si>
  <si>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</si>
  <si>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</si>
  <si>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</si>
  <si>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</si>
  <si>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</si>
  <si>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</si>
  <si>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</si>
  <si>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</si>
  <si>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</si>
  <si>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</si>
  <si>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</si>
  <si>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</si>
  <si>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</si>
  <si>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</si>
  <si>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</si>
  <si>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</si>
  <si>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</si>
  <si>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</si>
  <si>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</si>
  <si>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</si>
  <si>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</si>
  <si>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</si>
  <si>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</si>
  <si>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</si>
  <si>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</si>
  <si>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</si>
  <si>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</si>
  <si>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</si>
  <si>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</si>
  <si>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</si>
  <si>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</si>
  <si>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</si>
  <si>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</si>
  <si>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</si>
  <si>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</si>
  <si>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</si>
  <si>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</si>
  <si>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</si>
  <si>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</si>
  <si>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</si>
  <si>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</si>
  <si>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</si>
  <si>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</si>
  <si>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</si>
  <si>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</si>
  <si>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</si>
  <si>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</si>
  <si>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</si>
  <si>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</si>
  <si>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</si>
  <si>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</si>
  <si>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</si>
  <si>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</si>
  <si>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</si>
  <si>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</si>
  <si>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</si>
  <si>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</si>
  <si>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</si>
  <si>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</si>
  <si>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</si>
  <si>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</si>
  <si>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</si>
  <si>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</si>
  <si>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</si>
  <si>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</si>
  <si>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</si>
  <si>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</si>
  <si>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</si>
  <si>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</si>
  <si>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</si>
  <si>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</si>
  <si>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</si>
  <si>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</si>
  <si>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</si>
  <si>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</si>
  <si>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</si>
  <si>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</si>
  <si>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</si>
  <si>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</si>
  <si>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</si>
  <si>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</si>
  <si>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</si>
  <si>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</si>
  <si>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</si>
  <si>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</si>
  <si>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</si>
  <si>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</si>
  <si>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</si>
  <si>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</si>
  <si>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</si>
  <si>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</si>
  <si>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</si>
  <si>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</si>
  <si>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</si>
  <si>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</si>
  <si>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</si>
  <si>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</si>
  <si>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</si>
  <si>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</si>
  <si>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</si>
  <si>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</si>
  <si>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</si>
  <si>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</si>
  <si>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</si>
  <si>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</si>
  <si>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</si>
  <si>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</si>
  <si>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</si>
  <si>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</si>
  <si>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</si>
  <si>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</si>
  <si>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</si>
  <si>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</si>
  <si>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</si>
  <si>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</si>
  <si>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</si>
  <si>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</si>
  <si>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</si>
  <si>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</si>
  <si>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</si>
  <si>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</si>
  <si>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</si>
  <si>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</si>
  <si>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</si>
  <si>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</si>
  <si>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</si>
  <si>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</si>
  <si>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</si>
  <si>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</si>
  <si>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</si>
  <si>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</si>
  <si>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</si>
  <si>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</si>
  <si>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</si>
  <si>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</si>
  <si>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</si>
  <si>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</si>
  <si>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</si>
  <si>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</si>
  <si>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</si>
  <si>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</si>
  <si>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</si>
  <si>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</si>
  <si>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</si>
  <si>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</si>
  <si>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</si>
  <si>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</si>
  <si>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</si>
  <si>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</si>
  <si>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</si>
  <si>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</si>
  <si>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</si>
  <si>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</si>
  <si>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</si>
  <si>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</si>
  <si>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</si>
  <si>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</si>
  <si>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</si>
  <si>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</si>
  <si>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</si>
  <si>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</si>
  <si>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</si>
  <si>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</si>
  <si>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</si>
  <si>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</si>
  <si>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</si>
  <si>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</si>
  <si>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</si>
  <si>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</si>
  <si>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</si>
  <si>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</si>
  <si>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</si>
  <si>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</si>
  <si>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</si>
  <si>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</si>
  <si>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</si>
  <si>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</si>
  <si>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</si>
  <si>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</si>
  <si>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</si>
  <si>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</si>
  <si>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</si>
  <si>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</si>
  <si>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</si>
  <si>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</si>
  <si>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</si>
  <si>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</si>
  <si>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</si>
  <si>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</si>
  <si>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</si>
  <si>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</si>
  <si>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</si>
  <si>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</si>
  <si>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</si>
  <si>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</si>
  <si>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</si>
  <si>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</si>
  <si>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</si>
  <si>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</si>
  <si>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</si>
  <si>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</si>
  <si>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</si>
  <si>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</si>
  <si>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</si>
  <si>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</si>
  <si>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</si>
  <si>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</si>
  <si>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</si>
  <si>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</si>
  <si>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</si>
  <si>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</si>
  <si>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</si>
  <si>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</si>
  <si>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</si>
  <si>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</si>
  <si>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</si>
  <si>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</si>
  <si>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</si>
  <si>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</si>
  <si>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</si>
  <si>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</si>
  <si>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</si>
  <si>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</si>
  <si>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</si>
  <si>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</si>
  <si>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</si>
  <si>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</si>
  <si>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</si>
  <si>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</si>
  <si>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</si>
  <si>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</si>
  <si>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</si>
  <si>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</si>
  <si>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</si>
  <si>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</si>
  <si>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</si>
  <si>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</si>
  <si>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</si>
  <si>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</si>
  <si>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</si>
  <si>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</si>
  <si>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</si>
  <si>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</si>
  <si>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</si>
  <si>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</si>
  <si>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</si>
  <si>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</si>
  <si>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</si>
  <si>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</si>
  <si>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</si>
  <si>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</si>
  <si>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</si>
  <si>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</si>
  <si>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</si>
  <si>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</si>
  <si>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</si>
  <si>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</si>
  <si>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</si>
  <si>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</si>
  <si>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</si>
  <si>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</si>
  <si>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</si>
  <si>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</si>
  <si>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</si>
  <si>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</si>
  <si>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</si>
  <si>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</si>
  <si>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</si>
  <si>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</si>
  <si>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</si>
  <si>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</si>
  <si>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</si>
  <si>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</si>
  <si>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</si>
  <si>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</si>
  <si>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</si>
  <si>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</si>
  <si>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</si>
  <si>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</si>
  <si>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</si>
  <si>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</si>
  <si>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</si>
  <si>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</si>
  <si>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</si>
  <si>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</si>
  <si>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</si>
  <si>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</si>
  <si>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</si>
  <si>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</si>
  <si>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</si>
  <si>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</si>
  <si>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</si>
  <si>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</si>
  <si>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</si>
  <si>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</si>
  <si>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</si>
  <si>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</si>
  <si>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</si>
  <si>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</si>
  <si>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</si>
  <si>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</si>
  <si>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</si>
  <si>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</si>
  <si>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</si>
  <si>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</si>
  <si>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</si>
  <si>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</si>
  <si>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</si>
  <si>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</si>
  <si>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</si>
  <si>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</si>
  <si>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</si>
  <si>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</si>
  <si>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</si>
  <si>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</si>
  <si>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</si>
  <si>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</si>
  <si>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</si>
  <si>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</si>
  <si>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</si>
  <si>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</si>
  <si>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</si>
  <si>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</si>
  <si>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</si>
  <si>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</si>
  <si>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</si>
  <si>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</si>
  <si>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</si>
  <si>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</si>
  <si>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</si>
  <si>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</si>
  <si>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</si>
  <si>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</si>
  <si>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</si>
  <si>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</si>
  <si>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</si>
  <si>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</si>
  <si>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</si>
  <si>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</si>
  <si>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</si>
  <si>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</si>
  <si>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</si>
  <si>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</si>
  <si>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</si>
  <si>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</si>
  <si>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</si>
  <si>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</si>
  <si>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</si>
  <si>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</si>
  <si>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</si>
  <si>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</si>
  <si>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</si>
  <si>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</si>
  <si>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</si>
  <si>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</si>
  <si>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</si>
  <si>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</si>
  <si>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</si>
  <si>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</si>
  <si>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</si>
  <si>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</si>
  <si>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</si>
  <si>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</si>
  <si>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</si>
  <si>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</si>
  <si>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</si>
  <si>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</si>
  <si>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</si>
  <si>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</si>
  <si>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</si>
  <si>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</si>
  <si>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</si>
  <si>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</si>
  <si>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</si>
  <si>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</si>
  <si>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</si>
  <si>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</si>
  <si>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</si>
  <si>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</si>
  <si>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</si>
  <si>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</si>
  <si>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</si>
  <si>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</si>
  <si>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</si>
  <si>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</si>
  <si>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</si>
  <si>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</si>
  <si>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</si>
  <si>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</si>
  <si>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</si>
  <si>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</si>
  <si>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</si>
  <si>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</si>
  <si>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</si>
  <si>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</si>
  <si>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</si>
  <si>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</si>
  <si>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</si>
  <si>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</si>
  <si>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</si>
  <si>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</si>
  <si>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</si>
  <si>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</si>
  <si>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</si>
  <si>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</si>
  <si>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</si>
  <si>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</si>
  <si>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</si>
  <si>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</si>
  <si>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</si>
  <si>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</si>
  <si>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</si>
  <si>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</si>
  <si>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</si>
  <si>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</si>
  <si>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</si>
  <si>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</si>
  <si>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</si>
  <si>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</si>
  <si>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</si>
  <si>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</si>
  <si>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</si>
  <si>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</si>
  <si>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</si>
  <si>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</si>
  <si>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</si>
  <si>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</si>
  <si>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</si>
  <si>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</si>
  <si>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</si>
  <si>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</si>
  <si>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</si>
  <si>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</si>
  <si>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</si>
  <si>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</si>
  <si>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</si>
  <si>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</si>
  <si>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</si>
  <si>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</si>
  <si>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</si>
  <si>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</si>
  <si>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</si>
  <si>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</si>
  <si>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</si>
  <si>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</si>
  <si>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</si>
  <si>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</si>
  <si>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</si>
  <si>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</si>
  <si>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</si>
  <si>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</si>
  <si>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</si>
  <si>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</si>
  <si>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</si>
  <si>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</si>
  <si>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</si>
  <si>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</si>
  <si>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</si>
  <si>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</si>
  <si>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</si>
  <si>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</si>
  <si>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</si>
  <si>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</si>
  <si>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</si>
  <si>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</si>
  <si>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</si>
  <si>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</si>
  <si>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</si>
  <si>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</si>
  <si>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</si>
  <si>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</si>
  <si>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</si>
  <si>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</si>
  <si>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</si>
  <si>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</si>
  <si>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</si>
  <si>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</si>
  <si>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</si>
  <si>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</si>
  <si>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</si>
  <si>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</si>
  <si>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</si>
  <si>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</si>
  <si>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</si>
  <si>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</si>
  <si>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</si>
  <si>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</si>
  <si>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</si>
  <si>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</si>
  <si>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</si>
  <si>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</si>
  <si>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</si>
  <si>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</si>
  <si>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</si>
  <si>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</si>
  <si>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</si>
  <si>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</si>
  <si>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</si>
  <si>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</si>
  <si>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</si>
  <si>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</si>
  <si>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</si>
  <si>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</si>
  <si>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</si>
  <si>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</si>
  <si>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</si>
  <si>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</si>
  <si>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</si>
  <si>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</si>
  <si>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</si>
  <si>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</si>
  <si>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</si>
  <si>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</si>
  <si>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</si>
  <si>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</si>
  <si>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</si>
  <si>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</si>
  <si>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</si>
  <si>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</si>
  <si>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</si>
  <si>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</si>
  <si>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</si>
  <si>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</si>
  <si>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</si>
  <si>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</si>
  <si>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</si>
  <si>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</si>
  <si>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</si>
  <si>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</si>
  <si>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</si>
  <si>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</si>
  <si>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</si>
  <si>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</si>
  <si>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</si>
  <si>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</si>
  <si>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</si>
  <si>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</si>
  <si>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</si>
  <si>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</si>
  <si>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</si>
  <si>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</si>
  <si>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</si>
  <si>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</si>
  <si>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</si>
  <si>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</si>
  <si>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</si>
  <si>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</si>
  <si>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</si>
  <si>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</si>
  <si>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</si>
  <si>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</si>
  <si>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</si>
  <si>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</si>
  <si>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</si>
  <si>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</si>
  <si>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</si>
  <si>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</si>
  <si>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</si>
  <si>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</si>
  <si>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</si>
  <si>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</si>
  <si>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</si>
  <si>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</si>
  <si>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</si>
  <si>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</si>
  <si>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</si>
  <si>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</si>
  <si>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</si>
  <si>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</si>
  <si>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</si>
  <si>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</si>
  <si>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</si>
  <si>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</si>
  <si>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</si>
  <si>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</si>
  <si>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</si>
  <si>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</si>
  <si>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</si>
  <si>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</si>
  <si>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</si>
  <si>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</si>
  <si>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</si>
  <si>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</si>
  <si>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</si>
  <si>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</si>
  <si>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</si>
  <si>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</si>
  <si>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</si>
  <si>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</si>
  <si>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</si>
  <si>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</si>
  <si>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</si>
  <si>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</si>
  <si>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</si>
  <si>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</si>
  <si>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</si>
  <si>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</si>
  <si>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</si>
  <si>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</si>
  <si>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</si>
  <si>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</si>
  <si>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</si>
  <si>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</si>
  <si>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</si>
  <si>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</si>
  <si>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</si>
  <si>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</si>
  <si>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</si>
  <si>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</si>
  <si>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</si>
  <si>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</si>
  <si>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</si>
  <si>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</si>
  <si>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</si>
  <si>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</si>
  <si>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</si>
  <si>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</si>
  <si>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</si>
  <si>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</si>
  <si>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</si>
  <si>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</si>
  <si>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</si>
  <si>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</si>
  <si>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</si>
  <si>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</si>
  <si>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</si>
  <si>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</si>
  <si>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</si>
  <si>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</si>
  <si>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</si>
  <si>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</si>
  <si>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</si>
  <si>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</si>
  <si>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</si>
  <si>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</si>
  <si>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</si>
  <si>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</si>
  <si>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</si>
  <si>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</si>
  <si>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</si>
  <si>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</si>
  <si>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</si>
  <si>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</si>
  <si>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</si>
  <si>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</si>
  <si>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</si>
  <si>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</si>
  <si>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</si>
  <si>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</si>
  <si>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</si>
  <si>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</si>
  <si>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</si>
  <si>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</si>
  <si>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</si>
  <si>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</si>
  <si>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</si>
  <si>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</si>
  <si>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</si>
  <si>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</si>
  <si>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</si>
  <si>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</si>
  <si>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</si>
  <si>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</si>
  <si>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</si>
  <si>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</si>
  <si>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</si>
  <si>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</si>
  <si>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</si>
  <si>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</si>
  <si>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</si>
  <si>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</si>
  <si>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</si>
  <si>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</si>
  <si>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</si>
  <si>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</si>
  <si>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</si>
  <si>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</si>
  <si>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</si>
  <si>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</si>
  <si>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</si>
  <si>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</si>
  <si>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</si>
  <si>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</si>
  <si>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</si>
  <si>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</si>
  <si>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</si>
  <si>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</si>
  <si>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</si>
  <si>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</si>
  <si>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</si>
  <si>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</si>
  <si>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</si>
  <si>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</si>
  <si>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</si>
  <si>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</si>
  <si>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</si>
  <si>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</si>
  <si>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</si>
  <si>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</si>
  <si>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</si>
  <si>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</si>
  <si>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</si>
  <si>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</si>
  <si>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</si>
  <si>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</si>
  <si>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</si>
  <si>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</si>
  <si>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</si>
  <si>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</si>
  <si>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</si>
  <si>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</si>
  <si>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</si>
  <si>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</si>
  <si>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</si>
  <si>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</si>
  <si>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</si>
  <si>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</si>
  <si>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</si>
  <si>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</si>
  <si>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</si>
  <si>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</si>
  <si>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</si>
  <si>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</si>
  <si>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</si>
  <si>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</si>
  <si>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</si>
  <si>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</si>
  <si>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</si>
  <si>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</si>
  <si>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</si>
  <si>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</si>
  <si>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</si>
  <si>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</si>
  <si>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</si>
  <si>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</si>
  <si>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</si>
  <si>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</si>
  <si>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</si>
  <si>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</si>
  <si>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</si>
  <si>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</si>
  <si>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</si>
  <si>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</si>
  <si>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</si>
  <si>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</si>
  <si>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</si>
  <si>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</si>
  <si>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</si>
  <si>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</si>
  <si>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</si>
  <si>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</si>
  <si>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</si>
  <si>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</si>
  <si>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</si>
  <si>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</si>
  <si>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</si>
  <si>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</si>
  <si>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</si>
  <si>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</si>
  <si>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</si>
  <si>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</si>
  <si>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</si>
  <si>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</si>
  <si>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</si>
  <si>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</si>
  <si>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</si>
  <si>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</si>
  <si>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</si>
  <si>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</si>
  <si>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</si>
  <si>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</si>
  <si>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</si>
  <si>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</si>
  <si>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</si>
  <si>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</si>
  <si>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</si>
  <si>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</si>
  <si>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</si>
  <si>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</si>
  <si>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</si>
  <si>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</si>
  <si>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</si>
  <si>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</si>
  <si>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</si>
  <si>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</si>
  <si>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</si>
  <si>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</si>
  <si>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</si>
  <si>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</si>
  <si>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</si>
  <si>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</si>
  <si>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</si>
  <si>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</si>
  <si>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</si>
  <si>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</si>
  <si>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</si>
  <si>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</si>
  <si>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</si>
  <si>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</si>
  <si>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</si>
  <si>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</si>
  <si>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</si>
  <si>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</si>
  <si>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</si>
  <si>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</si>
  <si>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</si>
  <si>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</si>
  <si>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</si>
  <si>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</si>
  <si>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</si>
  <si>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</si>
  <si>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</si>
  <si>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</si>
  <si>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</si>
  <si>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</si>
  <si>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</si>
  <si>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</si>
  <si>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</si>
  <si>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</si>
  <si>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</si>
  <si>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</si>
  <si>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</si>
  <si>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</si>
  <si>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</si>
  <si>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</si>
  <si>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</si>
  <si>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</si>
  <si>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</si>
  <si>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</si>
  <si>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</si>
  <si>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</si>
  <si>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</si>
  <si>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</si>
  <si>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</si>
  <si>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</si>
  <si>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</si>
  <si>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</si>
  <si>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</si>
  <si>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</si>
  <si>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</si>
  <si>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</si>
  <si>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</si>
  <si>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</si>
  <si>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</si>
  <si>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</si>
  <si>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</si>
  <si>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</si>
  <si>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</si>
  <si>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</si>
  <si>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</si>
  <si>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</si>
  <si>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</si>
  <si>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</si>
  <si>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</si>
  <si>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</si>
  <si>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</si>
  <si>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</si>
  <si>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</si>
  <si>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</si>
  <si>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</si>
  <si>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</si>
  <si>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</si>
  <si>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</si>
  <si>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</si>
  <si>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</si>
  <si>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</si>
  <si>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</si>
  <si>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</si>
  <si>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</si>
  <si>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</si>
  <si>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</si>
  <si>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</si>
  <si>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</si>
  <si>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</si>
  <si>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</si>
  <si>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</si>
  <si>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</si>
  <si>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</si>
  <si>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</si>
  <si>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</si>
  <si>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</si>
  <si>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</si>
  <si>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</si>
  <si>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</si>
  <si>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</si>
  <si>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</si>
  <si>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</si>
  <si>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</si>
  <si>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</si>
  <si>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</si>
  <si>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</si>
  <si>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</si>
  <si>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</si>
  <si>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</si>
  <si>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</si>
  <si>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</si>
  <si>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</si>
  <si>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</si>
  <si>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</si>
  <si>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</si>
  <si>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</si>
  <si>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</si>
  <si>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</si>
  <si>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</si>
  <si>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</si>
  <si>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</si>
  <si>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</si>
  <si>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</si>
  <si>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</si>
  <si>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</si>
  <si>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</si>
  <si>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</si>
  <si>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</si>
  <si>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</si>
  <si>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</si>
  <si>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</si>
  <si>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</si>
  <si>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</si>
  <si>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</si>
  <si>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</si>
  <si>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</si>
  <si>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</si>
  <si>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</si>
  <si>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</si>
  <si>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</si>
  <si>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</si>
  <si>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</si>
  <si>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</si>
  <si>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</si>
  <si>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</si>
  <si>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</si>
  <si>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</si>
  <si>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</si>
  <si>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</si>
  <si>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</si>
  <si>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</si>
  <si>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</si>
  <si>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</si>
  <si>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</si>
  <si>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</si>
  <si>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</si>
  <si>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</si>
  <si>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</si>
  <si>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</si>
  <si>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</si>
  <si>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</si>
  <si>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</si>
  <si>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</si>
  <si>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</si>
  <si>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</si>
  <si>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</si>
  <si>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</si>
  <si>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</si>
  <si>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</si>
  <si>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</si>
  <si>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</si>
  <si>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</si>
  <si>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</si>
  <si>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</si>
  <si>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</si>
  <si>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</si>
  <si>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</si>
  <si>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</si>
  <si>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</si>
  <si>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</si>
  <si>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</si>
  <si>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</si>
  <si>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</si>
  <si>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</si>
  <si>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</si>
  <si>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</si>
  <si>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</si>
  <si>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</si>
  <si>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</si>
  <si>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</si>
  <si>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</si>
  <si>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</si>
  <si>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</si>
  <si>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</si>
  <si>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</si>
  <si>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</si>
  <si>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</si>
  <si>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</si>
  <si>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</si>
  <si>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</si>
  <si>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</si>
  <si>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</si>
  <si>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</si>
  <si>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</si>
  <si>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</si>
  <si>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</si>
  <si>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</si>
  <si>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</si>
  <si>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</si>
  <si>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</si>
  <si>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</si>
  <si>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</si>
  <si>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</si>
  <si>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</si>
  <si>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</si>
  <si>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</si>
  <si>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</si>
  <si>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</si>
  <si>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</si>
  <si>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</si>
  <si>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</si>
  <si>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</si>
  <si>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</si>
  <si>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</si>
  <si>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</si>
  <si>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</si>
  <si>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</si>
  <si>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</si>
  <si>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</si>
  <si>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</si>
  <si>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</si>
  <si>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</si>
  <si>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</si>
  <si>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</si>
  <si>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</si>
  <si>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</si>
  <si>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</si>
  <si>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</si>
  <si>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</si>
  <si>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</si>
  <si>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</si>
  <si>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</si>
  <si>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</si>
  <si>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</si>
  <si>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</si>
  <si>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</si>
  <si>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</si>
  <si>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</si>
  <si>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</si>
  <si>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</si>
  <si>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</si>
  <si>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</si>
  <si>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</si>
  <si>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</si>
  <si>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</si>
  <si>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</si>
  <si>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</si>
  <si>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</si>
  <si>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</si>
  <si>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</si>
  <si>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</si>
  <si>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</si>
  <si>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</si>
  <si>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</si>
  <si>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</si>
  <si>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</si>
  <si>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</si>
  <si>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</si>
  <si>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</si>
  <si>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</si>
  <si>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</si>
  <si>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</si>
  <si>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</si>
  <si>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</si>
  <si>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</si>
  <si>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</si>
  <si>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</si>
  <si>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</si>
  <si>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</si>
  <si>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</si>
  <si>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</si>
  <si>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</si>
  <si>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</si>
  <si>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</si>
  <si>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</si>
  <si>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</si>
  <si>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</si>
  <si>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</si>
  <si>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</si>
  <si>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</si>
  <si>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</si>
  <si>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</si>
  <si>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</si>
  <si>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</si>
  <si>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</si>
  <si>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</si>
  <si>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</si>
  <si>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</si>
  <si>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</si>
  <si>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</si>
  <si>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</si>
  <si>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</si>
  <si>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</si>
  <si>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</si>
  <si>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</si>
  <si>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</si>
  <si>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</si>
  <si>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</si>
  <si>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</si>
  <si>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</si>
  <si>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</si>
  <si>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</si>
  <si>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</si>
  <si>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</si>
  <si>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</si>
  <si>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</si>
  <si>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</si>
  <si>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</si>
  <si>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</si>
  <si>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</si>
  <si>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</si>
  <si>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</si>
  <si>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</si>
  <si>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</si>
  <si>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</si>
  <si>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</si>
  <si>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</si>
  <si>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</si>
  <si>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</si>
  <si>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</si>
  <si>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</si>
  <si>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</si>
  <si>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</si>
  <si>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</si>
  <si>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</si>
  <si>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</si>
  <si>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</si>
  <si>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</si>
  <si>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</si>
  <si>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</si>
  <si>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</si>
  <si>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</si>
  <si>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</si>
  <si>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</si>
  <si>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</si>
  <si>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</si>
  <si>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</si>
  <si>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</si>
  <si>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</si>
  <si>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</si>
  <si>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</si>
  <si>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</si>
  <si>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</si>
  <si>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</si>
  <si>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</si>
  <si>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</si>
  <si>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</si>
  <si>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</si>
  <si>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</si>
  <si>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</si>
  <si>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</si>
  <si>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</si>
  <si>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</si>
  <si>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</si>
  <si>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</si>
  <si>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</si>
  <si>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</si>
  <si>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</si>
  <si>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</si>
  <si>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</si>
  <si>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</si>
  <si>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</si>
  <si>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</si>
  <si>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</si>
  <si>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</si>
  <si>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</si>
  <si>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</si>
  <si>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</si>
  <si>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</si>
  <si>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</si>
  <si>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</si>
  <si>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</si>
  <si>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</si>
  <si>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</si>
  <si>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</si>
  <si>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</si>
  <si>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</si>
  <si>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</si>
  <si>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</si>
  <si>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</si>
  <si>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</si>
  <si>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</si>
  <si>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</si>
  <si>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</si>
  <si>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</si>
  <si>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</si>
  <si>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</si>
  <si>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</si>
  <si>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</si>
  <si>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</si>
  <si>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</si>
  <si>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</si>
  <si>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</si>
  <si>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</si>
  <si>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</si>
  <si>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</si>
  <si>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</si>
  <si>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</si>
  <si>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</si>
  <si>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</si>
  <si>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</si>
  <si>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</si>
  <si>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</si>
  <si>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</si>
  <si>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</si>
  <si>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</si>
  <si>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</si>
  <si>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</si>
  <si>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</si>
  <si>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</si>
  <si>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</si>
  <si>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</si>
  <si>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</si>
  <si>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</si>
  <si>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</si>
  <si>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</si>
  <si>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</si>
  <si>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</si>
  <si>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</si>
  <si>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</si>
  <si>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</si>
  <si>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</si>
  <si>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</si>
  <si>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</si>
  <si>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</si>
  <si>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</si>
  <si>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</si>
  <si>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</si>
  <si>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</si>
  <si>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</si>
  <si>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</si>
  <si>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</si>
  <si>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</si>
  <si>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</si>
  <si>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</si>
  <si>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</si>
  <si>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</si>
  <si>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</si>
  <si>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</si>
  <si>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</si>
  <si>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</si>
  <si>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</si>
  <si>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</si>
  <si>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</si>
  <si>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</si>
  <si>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</si>
  <si>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</si>
  <si>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</si>
  <si>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</si>
  <si>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</si>
  <si>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</si>
  <si>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</si>
  <si>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</si>
  <si>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</si>
  <si>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</si>
  <si>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</si>
  <si>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</si>
  <si>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</si>
  <si>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</si>
  <si>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</si>
  <si>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</si>
  <si>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</si>
  <si>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</si>
  <si>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</si>
  <si>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</si>
  <si>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</si>
  <si>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</si>
  <si>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</si>
  <si>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</si>
  <si>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</si>
  <si>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</si>
  <si>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</si>
  <si>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</si>
  <si>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</si>
  <si>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</si>
  <si>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</si>
  <si>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</si>
  <si>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</si>
  <si>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</si>
  <si>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</si>
  <si>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</si>
  <si>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</si>
  <si>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</si>
  <si>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</si>
  <si>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</si>
  <si>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</si>
  <si>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</si>
  <si>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</si>
  <si>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</si>
  <si>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</si>
  <si>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</si>
  <si>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</si>
  <si>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</si>
  <si>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</si>
  <si>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</si>
  <si>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</si>
  <si>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</si>
  <si>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</si>
  <si>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</si>
  <si>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</si>
  <si>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</si>
  <si>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</si>
  <si>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</si>
  <si>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</si>
  <si>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</si>
  <si>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</si>
  <si>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</si>
  <si>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</si>
  <si>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</si>
  <si>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</si>
  <si>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</si>
  <si>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</si>
  <si>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</si>
  <si>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</si>
  <si>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</si>
  <si>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</si>
  <si>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</si>
  <si>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</si>
  <si>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</si>
  <si>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</si>
  <si>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</si>
  <si>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</si>
  <si>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</si>
  <si>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</si>
  <si>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</si>
  <si>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</si>
  <si>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</si>
  <si>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</si>
  <si>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</si>
  <si>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</si>
  <si>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</si>
  <si>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</si>
  <si>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</si>
  <si>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</si>
  <si>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</si>
  <si>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</si>
  <si>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</si>
  <si>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</si>
  <si>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</si>
  <si>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</si>
  <si>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</si>
  <si>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</si>
  <si>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</si>
  <si>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</si>
  <si>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</si>
  <si>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</si>
  <si>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</si>
  <si>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</si>
  <si>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</si>
  <si>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</si>
  <si>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</si>
  <si>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</si>
  <si>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</si>
  <si>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</si>
  <si>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</si>
  <si>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</si>
  <si>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</si>
  <si>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</si>
  <si>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</si>
  <si>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</si>
  <si>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</si>
  <si>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</si>
  <si>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</si>
  <si>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</si>
  <si>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</si>
  <si>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</si>
  <si>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</si>
  <si>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</si>
  <si>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</si>
  <si>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</si>
  <si>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</si>
  <si>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</si>
  <si>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</si>
  <si>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</si>
  <si>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</si>
  <si>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</si>
  <si>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</si>
  <si>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</si>
  <si>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</si>
  <si>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</si>
  <si>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</si>
  <si>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</si>
  <si>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</si>
  <si>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</si>
  <si>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</si>
  <si>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</si>
  <si>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</si>
  <si>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</si>
  <si>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</si>
  <si>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</si>
  <si>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</si>
  <si>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</si>
  <si>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</si>
  <si>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</si>
  <si>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</si>
  <si>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</si>
  <si>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</si>
  <si>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</si>
  <si>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</si>
  <si>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</si>
  <si>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</si>
  <si>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</si>
  <si>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</si>
  <si>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</si>
  <si>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</si>
  <si>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</si>
  <si>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</si>
  <si>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</si>
  <si>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</si>
  <si>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</si>
  <si>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</si>
  <si>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</si>
  <si>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</si>
  <si>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</si>
  <si>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</si>
  <si>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</si>
  <si>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</si>
  <si>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</si>
  <si>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</si>
  <si>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</si>
  <si>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</si>
  <si>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</si>
  <si>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</si>
  <si>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</si>
  <si>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</si>
  <si>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</si>
  <si>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</si>
  <si>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</si>
  <si>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</si>
  <si>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</si>
  <si>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</si>
  <si>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</si>
  <si>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</si>
  <si>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</si>
  <si>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</si>
  <si>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</si>
  <si>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</si>
  <si>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</si>
  <si>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</si>
  <si>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</si>
  <si>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</si>
  <si>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</si>
  <si>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</si>
  <si>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</si>
  <si>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</si>
  <si>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</si>
  <si>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</si>
  <si>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</si>
  <si>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</si>
  <si>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</si>
  <si>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</si>
  <si>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</si>
  <si>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</si>
  <si>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</si>
  <si>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</si>
  <si>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</si>
  <si>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</si>
  <si>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</si>
  <si>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</si>
  <si>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</si>
  <si>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</si>
  <si>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</si>
  <si>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</si>
  <si>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</si>
  <si>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</si>
  <si>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</si>
  <si>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</si>
  <si>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</si>
  <si>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</si>
  <si>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</si>
  <si>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</si>
  <si>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</si>
  <si>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</si>
  <si>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</si>
  <si>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</si>
  <si>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</si>
  <si>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</si>
  <si>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</si>
  <si>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</si>
  <si>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</si>
  <si>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</si>
  <si>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</si>
  <si>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</si>
  <si>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</si>
  <si>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</si>
  <si>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</si>
  <si>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</si>
  <si>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</si>
  <si>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</si>
  <si>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</si>
  <si>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</si>
  <si>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</si>
  <si>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</si>
  <si>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</si>
  <si>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</si>
  <si>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</si>
  <si>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</si>
  <si>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</si>
  <si>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</si>
  <si>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</si>
  <si>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</si>
  <si>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</si>
  <si>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</si>
  <si>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</si>
  <si>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</si>
  <si>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</si>
  <si>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</si>
  <si>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</si>
  <si>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</si>
  <si>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</si>
  <si>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</si>
  <si>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</si>
  <si>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</si>
  <si>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</si>
  <si>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</si>
  <si>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</si>
  <si>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</si>
  <si>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</si>
  <si>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</si>
  <si>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</si>
  <si>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</si>
  <si>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</si>
  <si>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</si>
  <si>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</si>
  <si>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</si>
  <si>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</si>
  <si>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</si>
  <si>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</si>
  <si>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</si>
  <si>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</si>
  <si>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</si>
  <si>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</si>
  <si>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</si>
  <si>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</si>
  <si>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</si>
  <si>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</si>
  <si>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</si>
  <si>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</si>
  <si>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</si>
  <si>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</si>
  <si>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</si>
  <si>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</si>
  <si>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</si>
  <si>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</si>
  <si>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</si>
  <si>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</si>
  <si>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</si>
  <si>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</si>
  <si>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</si>
  <si>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</si>
  <si>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</si>
  <si>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</si>
  <si>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</si>
  <si>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</si>
  <si>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</si>
  <si>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</si>
  <si>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</si>
  <si>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</si>
  <si>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</si>
  <si>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</si>
  <si>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</si>
  <si>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</si>
  <si>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</si>
  <si>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</si>
  <si>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</si>
  <si>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</si>
  <si>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</si>
  <si>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</si>
  <si>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</si>
  <si>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</si>
  <si>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</si>
  <si>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</si>
  <si>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</si>
  <si>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</si>
  <si>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</si>
  <si>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</si>
  <si>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</si>
  <si>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</si>
  <si>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</si>
  <si>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</si>
  <si>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</si>
  <si>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</si>
  <si>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</si>
  <si>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</si>
  <si>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</si>
  <si>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</si>
  <si>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</si>
  <si>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</si>
  <si>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</si>
  <si>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</si>
  <si>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</si>
  <si>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</si>
  <si>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</si>
  <si>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</si>
  <si>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</si>
  <si>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</si>
  <si>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</si>
  <si>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</si>
  <si>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</si>
  <si>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</si>
  <si>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</si>
  <si>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</si>
  <si>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</si>
  <si>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</si>
  <si>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</si>
  <si>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</si>
  <si>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</si>
  <si>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</si>
  <si>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</si>
  <si>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</si>
  <si>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</si>
  <si>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</si>
  <si>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</si>
  <si>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</si>
  <si>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</si>
  <si>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</si>
  <si>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</si>
  <si>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</si>
  <si>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</si>
  <si>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</si>
  <si>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</si>
  <si>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</si>
  <si>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</si>
  <si>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</si>
  <si>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</si>
  <si>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</si>
  <si>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</si>
  <si>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</si>
  <si>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</si>
  <si>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</si>
  <si>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</si>
  <si>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</si>
  <si>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</si>
  <si>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</si>
  <si>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</si>
  <si>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</si>
  <si>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</si>
  <si>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</si>
  <si>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</si>
  <si>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</si>
  <si>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</si>
  <si>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</si>
  <si>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</si>
  <si>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</si>
  <si>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</si>
  <si>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</si>
  <si>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</si>
  <si>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</si>
  <si>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</si>
  <si>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</si>
  <si>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</si>
  <si>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</si>
  <si>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</si>
  <si>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</si>
  <si>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</si>
  <si>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</si>
  <si>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</si>
  <si>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</si>
  <si>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</si>
  <si>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</si>
  <si>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</si>
  <si>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</si>
  <si>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</si>
  <si>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</si>
  <si>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</si>
  <si>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</si>
  <si>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</si>
  <si>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</si>
  <si>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</si>
  <si>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</si>
  <si>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</si>
  <si>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</si>
  <si>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</si>
  <si>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</si>
  <si>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</si>
  <si>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</si>
  <si>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</si>
  <si>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</si>
  <si>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</si>
  <si>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</si>
  <si>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</si>
  <si>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</si>
  <si>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</si>
  <si>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</si>
  <si>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</si>
  <si>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</si>
  <si>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</si>
  <si>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</si>
  <si>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</si>
  <si>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</si>
  <si>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</si>
  <si>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</si>
  <si>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</si>
  <si>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</si>
  <si>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</si>
  <si>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</si>
  <si>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</si>
  <si>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</si>
  <si>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</si>
  <si>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</si>
  <si>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</si>
  <si>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</si>
  <si>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</si>
  <si>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</si>
  <si>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</si>
  <si>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</si>
  <si>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</si>
  <si>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</si>
  <si>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</si>
  <si>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</si>
  <si>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</si>
  <si>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</si>
  <si>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</si>
  <si>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</si>
  <si>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</si>
  <si>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</si>
  <si>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</si>
  <si>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</si>
  <si>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</si>
  <si>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</si>
  <si>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</si>
  <si>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</si>
  <si>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</si>
  <si>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</si>
  <si>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</si>
  <si>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</si>
  <si>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</si>
  <si>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</si>
  <si>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</si>
  <si>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</si>
  <si>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</si>
  <si>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</si>
  <si>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</si>
  <si>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</si>
  <si>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</si>
  <si>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</si>
  <si>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</si>
  <si>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</si>
  <si>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</si>
  <si>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</si>
  <si>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</si>
  <si>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</si>
  <si>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</si>
  <si>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</si>
  <si>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</si>
  <si>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</si>
  <si>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</si>
  <si>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</si>
  <si>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</si>
  <si>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</si>
  <si>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</si>
  <si>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</si>
  <si>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</si>
  <si>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</si>
  <si>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</si>
  <si>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</si>
  <si>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</si>
  <si>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</si>
  <si>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</si>
  <si>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</si>
  <si>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</si>
  <si>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</si>
  <si>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</si>
  <si>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</si>
  <si>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</si>
  <si>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</si>
  <si>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</si>
  <si>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</si>
  <si>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</si>
  <si>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</si>
  <si>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</si>
  <si>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</si>
  <si>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</si>
  <si>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</si>
  <si>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</si>
  <si>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</si>
  <si>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</si>
  <si>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</si>
  <si>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</si>
  <si>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</si>
  <si>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</si>
  <si>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</si>
  <si>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</si>
  <si>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</si>
  <si>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</si>
  <si>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</si>
  <si>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</si>
  <si>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</si>
  <si>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</si>
  <si>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</si>
  <si>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</si>
  <si>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</si>
  <si>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</si>
  <si>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</si>
  <si>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</si>
  <si>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</si>
  <si>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</si>
  <si>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</si>
  <si>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</si>
  <si>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</si>
  <si>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</si>
  <si>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</si>
  <si>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</si>
  <si>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</si>
  <si>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</si>
  <si>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</si>
  <si>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</si>
  <si>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</si>
  <si>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</si>
  <si>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</si>
  <si>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</si>
  <si>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</si>
  <si>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</si>
  <si>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</si>
  <si>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</si>
  <si>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</si>
  <si>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</si>
  <si>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</si>
  <si>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</si>
  <si>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</si>
  <si>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</si>
  <si>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</si>
  <si>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</si>
  <si>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</si>
  <si>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</si>
  <si>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</si>
  <si>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</si>
  <si>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</si>
  <si>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</si>
  <si>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</si>
  <si>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</si>
  <si>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</si>
  <si>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</si>
  <si>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</si>
  <si>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</si>
  <si>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</si>
  <si>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</si>
  <si>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</si>
  <si>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</si>
  <si>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</si>
  <si>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</si>
  <si>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</si>
  <si>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</si>
  <si>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</si>
  <si>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</si>
  <si>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</si>
  <si>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</si>
  <si>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</si>
  <si>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</si>
  <si>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</si>
  <si>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</si>
  <si>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</si>
  <si>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</si>
  <si>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</si>
  <si>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</si>
  <si>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</si>
  <si>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</si>
  <si>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</si>
  <si>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</si>
  <si>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</si>
  <si>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</si>
  <si>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</si>
  <si>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</si>
  <si>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</si>
  <si>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</si>
  <si>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</si>
  <si>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</si>
  <si>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</si>
  <si>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</si>
  <si>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</si>
  <si>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</si>
  <si>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</si>
  <si>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</si>
  <si>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</si>
  <si>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</si>
  <si>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</si>
  <si>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</si>
  <si>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</si>
  <si>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</si>
  <si>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</si>
  <si>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</si>
  <si>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</si>
  <si>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</si>
  <si>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</si>
  <si>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</si>
  <si>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</si>
  <si>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</si>
  <si>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</si>
  <si>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</si>
  <si>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</si>
  <si>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</si>
  <si>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</si>
  <si>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</si>
  <si>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</si>
  <si>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</si>
  <si>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</si>
  <si>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</si>
  <si>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</si>
  <si>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</si>
  <si>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</si>
  <si>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</si>
  <si>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</si>
  <si>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</si>
  <si>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</si>
  <si>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</si>
  <si>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</si>
  <si>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</si>
  <si>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</si>
  <si>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</si>
  <si>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</si>
  <si>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</si>
  <si>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</si>
  <si>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</si>
  <si>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</si>
  <si>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</si>
  <si>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</si>
  <si>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</si>
  <si>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</si>
  <si>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</si>
  <si>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</si>
  <si>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</si>
  <si>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</si>
  <si>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</si>
  <si>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</si>
  <si>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</si>
  <si>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</si>
  <si>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</si>
  <si>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</si>
  <si>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</si>
  <si>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</si>
  <si>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</si>
  <si>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</si>
  <si>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</si>
  <si>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</si>
  <si>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</si>
  <si>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</si>
  <si>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</si>
  <si>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</si>
  <si>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</si>
  <si>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</si>
  <si>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</si>
  <si>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</si>
  <si>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</si>
  <si>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</si>
  <si>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</si>
  <si>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</si>
  <si>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</si>
  <si>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</si>
  <si>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</si>
  <si>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</si>
  <si>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</si>
  <si>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</si>
  <si>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</si>
  <si>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</si>
  <si>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</si>
  <si>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</si>
  <si>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</si>
  <si>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</si>
  <si>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</si>
  <si>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</si>
  <si>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</si>
  <si>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</si>
  <si>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</si>
  <si>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</si>
  <si>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</si>
  <si>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</si>
  <si>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</si>
  <si>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</si>
  <si>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</si>
  <si>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</si>
  <si>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</si>
  <si>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</si>
  <si>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</si>
  <si>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</si>
  <si>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</si>
  <si>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</si>
  <si>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</si>
  <si>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</si>
  <si>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</si>
  <si>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</si>
  <si>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</si>
  <si>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</si>
  <si>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</si>
  <si>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</si>
  <si>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</si>
  <si>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</si>
  <si>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</si>
  <si>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</si>
  <si>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</si>
  <si>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</si>
  <si>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</si>
  <si>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</si>
  <si>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</si>
  <si>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</si>
  <si>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</si>
  <si>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</si>
  <si>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</si>
  <si>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</si>
  <si>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</si>
  <si>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</si>
  <si>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</si>
  <si>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</si>
  <si>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</si>
  <si>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</si>
  <si>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</si>
  <si>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</si>
  <si>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</si>
  <si>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</si>
  <si>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</si>
  <si>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</si>
  <si>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</si>
  <si>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</si>
  <si>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</si>
  <si>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</si>
  <si>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</si>
  <si>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</si>
  <si>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</si>
  <si>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</si>
  <si>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</si>
  <si>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</si>
  <si>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</si>
  <si>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</si>
  <si>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</si>
  <si>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</si>
  <si>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</si>
  <si>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</si>
  <si>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</si>
  <si>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</si>
  <si>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</si>
  <si>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</si>
  <si>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</si>
  <si>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</si>
  <si>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</si>
  <si>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</si>
  <si>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</si>
  <si>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</si>
  <si>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</si>
  <si>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</si>
  <si>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</si>
  <si>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</si>
  <si>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</si>
  <si>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</si>
  <si>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</si>
  <si>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</si>
  <si>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</si>
  <si>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</si>
  <si>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</si>
  <si>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</si>
  <si>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</si>
  <si>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</si>
  <si>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</si>
  <si>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</si>
  <si>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</si>
  <si>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</si>
  <si>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</si>
  <si>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</si>
  <si>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</si>
  <si>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</si>
  <si>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</si>
  <si>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</si>
  <si>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</si>
  <si>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</si>
  <si>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</si>
  <si>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</si>
  <si>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</si>
  <si>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</si>
  <si>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</si>
  <si>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</si>
  <si>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</si>
  <si>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</si>
  <si>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</si>
  <si>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</si>
  <si>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</si>
  <si>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</si>
  <si>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</si>
  <si>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</si>
  <si>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</si>
  <si>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</si>
  <si>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</si>
  <si>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</si>
  <si>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</si>
  <si>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</si>
  <si>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</si>
  <si>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</si>
  <si>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</si>
  <si>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</si>
  <si>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</si>
  <si>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</si>
  <si>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</si>
  <si>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</si>
  <si>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</si>
  <si>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</si>
  <si>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</si>
  <si>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</si>
  <si>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</si>
  <si>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</si>
  <si>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</si>
  <si>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</si>
  <si>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</si>
  <si>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</si>
  <si>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</si>
  <si>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</si>
  <si>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</si>
  <si>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</si>
  <si>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</si>
  <si>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</si>
  <si>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</si>
  <si>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</si>
  <si>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</si>
  <si>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</si>
  <si>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</si>
  <si>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</si>
  <si>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</si>
  <si>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</si>
  <si>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</si>
  <si>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</si>
  <si>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</si>
  <si>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</si>
  <si>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</si>
  <si>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</si>
  <si>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</si>
  <si>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</si>
  <si>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</si>
  <si>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</si>
  <si>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</si>
  <si>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</si>
  <si>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</si>
  <si>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</si>
  <si>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</si>
  <si>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</si>
  <si>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</si>
  <si>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</si>
  <si>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</si>
  <si>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</si>
  <si>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</si>
  <si>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</si>
  <si>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</si>
  <si>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</si>
  <si>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</si>
  <si>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</si>
  <si>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</si>
  <si>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</si>
  <si>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</si>
  <si>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</si>
  <si>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</si>
  <si>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</si>
  <si>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</si>
  <si>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</si>
  <si>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</si>
  <si>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</si>
  <si>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</si>
  <si>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</si>
  <si>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</si>
  <si>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</si>
  <si>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</si>
  <si>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</si>
  <si>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</si>
  <si>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</si>
  <si>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</si>
  <si>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</si>
  <si>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</si>
  <si>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</si>
  <si>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</si>
  <si>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</si>
  <si>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</si>
  <si>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</si>
  <si>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</si>
  <si>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</si>
  <si>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</si>
  <si>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</si>
  <si>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</si>
  <si>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</si>
  <si>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</si>
  <si>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</si>
  <si>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</si>
  <si>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</si>
  <si>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</si>
  <si>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</si>
  <si>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</si>
  <si>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</si>
  <si>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</si>
  <si>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</si>
  <si>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</si>
  <si>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</si>
  <si>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</si>
  <si>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</si>
  <si>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</si>
  <si>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</si>
  <si>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</si>
  <si>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</si>
  <si>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</si>
  <si>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</si>
  <si>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</si>
  <si>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</si>
  <si>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</si>
  <si>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</si>
  <si>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</si>
  <si>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</si>
  <si>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</si>
  <si>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</si>
  <si>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</si>
  <si>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</si>
  <si>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</si>
  <si>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</si>
  <si>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</si>
  <si>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</si>
  <si>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</si>
  <si>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</si>
  <si>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</si>
  <si>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</si>
  <si>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</si>
  <si>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</si>
  <si>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</si>
  <si>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</si>
  <si>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</si>
  <si>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</si>
  <si>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</si>
  <si>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</si>
  <si>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</si>
  <si>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</si>
  <si>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</si>
  <si>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</si>
  <si>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</si>
  <si>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</si>
  <si>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</si>
  <si>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</si>
  <si>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</si>
  <si>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</si>
  <si>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</si>
  <si>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</si>
  <si>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</si>
  <si>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</si>
  <si>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</si>
  <si>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</si>
  <si>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</si>
  <si>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</si>
  <si>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</si>
  <si>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</si>
  <si>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</si>
  <si>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</si>
  <si>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</si>
  <si>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</si>
  <si>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</si>
  <si>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</si>
  <si>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</si>
  <si>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</si>
  <si>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</si>
  <si>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</si>
  <si>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</si>
  <si>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</si>
  <si>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</si>
  <si>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</si>
  <si>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</si>
  <si>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</si>
  <si>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</si>
  <si>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</si>
  <si>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</si>
  <si>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</si>
  <si>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</si>
  <si>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</si>
  <si>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</si>
  <si>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</si>
  <si>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</si>
  <si>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</si>
  <si>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</si>
  <si>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</si>
  <si>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</si>
  <si>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</si>
  <si>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</si>
  <si>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</si>
  <si>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</si>
  <si>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</si>
  <si>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</si>
  <si>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</si>
  <si>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</si>
  <si>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</si>
  <si>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</si>
  <si>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</si>
  <si>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</si>
  <si>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</si>
  <si>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</si>
  <si>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</si>
  <si>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</si>
  <si>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</si>
  <si>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</si>
  <si>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</si>
  <si>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</si>
  <si>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</si>
  <si>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</si>
  <si>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</si>
  <si>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</si>
  <si>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</si>
  <si>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</si>
  <si>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</si>
  <si>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</si>
  <si>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</si>
  <si>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</si>
  <si>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</si>
  <si>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</si>
  <si>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</si>
  <si>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</si>
  <si>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</si>
  <si>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</si>
  <si>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</si>
  <si>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</si>
  <si>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</si>
  <si>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</si>
  <si>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</si>
  <si>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</si>
  <si>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</si>
  <si>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</si>
  <si>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</si>
  <si>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</si>
  <si>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</si>
  <si>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</si>
  <si>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</si>
  <si>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</si>
  <si>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</si>
  <si>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</si>
  <si>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</si>
  <si>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</si>
  <si>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</si>
  <si>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</si>
  <si>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</si>
  <si>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</si>
  <si>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</si>
  <si>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</si>
  <si>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</si>
  <si>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</si>
  <si>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</si>
  <si>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</si>
  <si>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</si>
  <si>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</si>
  <si>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</si>
  <si>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</si>
  <si>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</si>
  <si>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</si>
  <si>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</si>
  <si>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</si>
  <si>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</si>
  <si>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</si>
  <si>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</si>
  <si>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</si>
  <si>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</si>
  <si>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</si>
  <si>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</si>
  <si>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</si>
  <si>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</si>
  <si>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</si>
  <si>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</si>
  <si>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</si>
  <si>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</si>
  <si>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</si>
  <si>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</si>
  <si>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</si>
  <si>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</si>
  <si>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</si>
  <si>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</si>
  <si>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</si>
  <si>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</si>
  <si>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</si>
  <si>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</si>
  <si>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</si>
  <si>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</si>
  <si>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</si>
  <si>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</si>
  <si>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</si>
  <si>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</si>
  <si>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</si>
  <si>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</si>
  <si>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</si>
  <si>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</si>
  <si>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</si>
  <si>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</si>
  <si>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</si>
  <si>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</si>
  <si>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</si>
  <si>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</si>
  <si>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</si>
  <si>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</si>
  <si>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</si>
  <si>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</si>
  <si>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</si>
  <si>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</si>
  <si>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</si>
  <si>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</si>
  <si>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</si>
  <si>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</si>
  <si>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</si>
  <si>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</si>
  <si>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</si>
  <si>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</si>
  <si>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</si>
  <si>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</si>
  <si>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</si>
  <si>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</si>
  <si>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</si>
  <si>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</si>
  <si>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</si>
  <si>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</si>
  <si>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</si>
  <si>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</si>
  <si>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</si>
  <si>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</si>
  <si>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</si>
  <si>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</si>
  <si>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</si>
  <si>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</si>
  <si>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</si>
  <si>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</si>
  <si>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</si>
  <si>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</si>
  <si>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</si>
  <si>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</si>
  <si>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</si>
  <si>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</si>
  <si>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</si>
  <si>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</si>
  <si>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</si>
  <si>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</si>
  <si>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</si>
  <si>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</si>
  <si>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</si>
  <si>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</si>
  <si>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</si>
  <si>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</si>
  <si>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</si>
  <si>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</si>
  <si>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</si>
  <si>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</si>
  <si>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</si>
  <si>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</si>
  <si>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</si>
  <si>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</si>
  <si>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</si>
  <si>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</si>
  <si>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</si>
  <si>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</si>
  <si>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</si>
  <si>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</si>
  <si>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</si>
  <si>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</si>
  <si>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</si>
  <si>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</si>
  <si>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</si>
  <si>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</si>
  <si>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</si>
  <si>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</si>
  <si>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</si>
  <si>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</si>
  <si>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</si>
  <si>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</si>
  <si>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</si>
  <si>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</si>
  <si>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</si>
  <si>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</si>
  <si>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</si>
  <si>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</si>
  <si>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</si>
  <si>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</si>
  <si>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</si>
  <si>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</si>
  <si>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</si>
  <si>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</si>
  <si>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</si>
  <si>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</si>
  <si>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</si>
  <si>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</si>
  <si>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</si>
  <si>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</si>
  <si>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</si>
  <si>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</si>
  <si>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</si>
  <si>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</si>
  <si>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</si>
  <si>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</si>
  <si>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</si>
  <si>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</si>
  <si>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</si>
  <si>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</si>
  <si>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</si>
  <si>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</si>
  <si>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</si>
  <si>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</si>
  <si>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</si>
  <si>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</si>
  <si>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</si>
  <si>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</si>
  <si>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</si>
  <si>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</si>
  <si>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</si>
  <si>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</si>
  <si>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</si>
  <si>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</si>
  <si>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</si>
  <si>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</si>
  <si>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</si>
  <si>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</si>
  <si>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</si>
  <si>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</si>
  <si>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</si>
  <si>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</si>
  <si>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</si>
  <si>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</si>
  <si>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</si>
  <si>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</si>
  <si>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</si>
  <si>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</si>
  <si>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</si>
  <si>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</si>
  <si>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</si>
  <si>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</si>
  <si>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</si>
  <si>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</si>
  <si>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</si>
  <si>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</si>
  <si>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</si>
  <si>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</si>
  <si>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</si>
  <si>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</si>
  <si>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</si>
  <si>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</si>
  <si>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</si>
  <si>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</si>
  <si>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</si>
  <si>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</si>
  <si>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</si>
  <si>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</si>
  <si>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</si>
  <si>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</si>
  <si>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</si>
  <si>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</si>
  <si>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</si>
  <si>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</si>
  <si>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</si>
  <si>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</si>
  <si>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</si>
  <si>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</si>
  <si>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</si>
  <si>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</si>
  <si>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</si>
  <si>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</si>
  <si>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</si>
  <si>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</si>
  <si>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</si>
  <si>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</si>
  <si>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</si>
  <si>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</si>
  <si>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</si>
  <si>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</si>
  <si>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</si>
  <si>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</si>
  <si>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</si>
  <si>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</si>
  <si>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</si>
  <si>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</si>
  <si>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</si>
  <si>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</si>
  <si>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</si>
  <si>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</si>
  <si>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</si>
  <si>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</si>
  <si>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</si>
  <si>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</si>
  <si>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</si>
  <si>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</si>
  <si>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</si>
  <si>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</si>
  <si>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</si>
  <si>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</si>
  <si>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</si>
  <si>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</si>
  <si>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</si>
  <si>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</si>
  <si>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</si>
  <si>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</si>
  <si>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</si>
  <si>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</si>
  <si>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</si>
  <si>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</si>
  <si>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</si>
  <si>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</si>
  <si>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</si>
  <si>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</si>
  <si>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</si>
  <si>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</si>
  <si>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</si>
  <si>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</si>
  <si>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</si>
  <si>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</si>
  <si>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</si>
  <si>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</si>
  <si>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</si>
  <si>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</si>
  <si>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</si>
  <si>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</si>
  <si>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</si>
  <si>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</si>
  <si>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</si>
  <si>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</si>
  <si>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</si>
  <si>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</si>
  <si>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</si>
  <si>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</si>
  <si>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</si>
  <si>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</si>
  <si>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</si>
  <si>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</si>
  <si>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</si>
  <si>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</si>
  <si>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</si>
  <si>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</si>
  <si>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</si>
  <si>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</si>
  <si>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</si>
  <si>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</si>
  <si>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</si>
  <si>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</si>
  <si>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</si>
  <si>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</si>
  <si>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</si>
  <si>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</si>
  <si>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</si>
  <si>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</si>
  <si>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</si>
  <si>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</si>
  <si>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</si>
  <si>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</si>
  <si>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</si>
  <si>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</si>
  <si>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</si>
  <si>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</si>
  <si>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</si>
  <si>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</si>
  <si>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</si>
  <si>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</si>
  <si>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</si>
  <si>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</si>
  <si>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</si>
  <si>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</si>
  <si>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</si>
  <si>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</si>
  <si>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</si>
  <si>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</si>
  <si>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</si>
  <si>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</si>
  <si>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</si>
  <si>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</si>
  <si>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</si>
  <si>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</si>
  <si>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</si>
  <si>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</si>
  <si>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</si>
  <si>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</si>
  <si>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</si>
  <si>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</si>
  <si>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</si>
  <si>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</si>
  <si>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</si>
  <si>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</si>
  <si>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</si>
  <si>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</si>
  <si>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</si>
  <si>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</si>
  <si>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</si>
  <si>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</si>
  <si>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</si>
  <si>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</si>
  <si>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</si>
  <si>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</si>
  <si>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</si>
  <si>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</si>
  <si>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</si>
  <si>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</si>
  <si>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</si>
  <si>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</si>
  <si>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</si>
  <si>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</si>
  <si>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</si>
  <si>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</si>
  <si>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</si>
  <si>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</si>
  <si>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</si>
  <si>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</si>
  <si>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</si>
  <si>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</si>
  <si>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</si>
  <si>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</si>
  <si>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</si>
  <si>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</si>
  <si>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</si>
  <si>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</si>
  <si>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</si>
  <si>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</si>
  <si>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</si>
  <si>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</si>
  <si>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</si>
  <si>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</si>
  <si>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</si>
  <si>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</si>
  <si>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</si>
  <si>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</si>
  <si>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</si>
  <si>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</si>
  <si>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</si>
  <si>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</si>
  <si>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</si>
  <si>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</si>
  <si>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</si>
  <si>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</si>
  <si>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</si>
  <si>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</si>
  <si>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</si>
  <si>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</si>
  <si>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</si>
  <si>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</si>
  <si>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</si>
  <si>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</si>
  <si>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</si>
  <si>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</si>
  <si>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</si>
  <si>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</si>
  <si>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</si>
  <si>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</si>
  <si>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</si>
  <si>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</si>
  <si>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</si>
  <si>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</si>
  <si>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</si>
  <si>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</si>
  <si>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</si>
  <si>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</si>
  <si>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</si>
  <si>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</si>
  <si>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</si>
  <si>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</si>
  <si>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</si>
  <si>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</si>
  <si>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</si>
  <si>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</si>
  <si>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</si>
  <si>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</si>
  <si>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</si>
  <si>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</si>
  <si>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</si>
  <si>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</si>
  <si>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</si>
  <si>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</si>
  <si>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</si>
  <si>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</si>
  <si>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</si>
  <si>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</si>
  <si>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</si>
  <si>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</si>
  <si>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</si>
  <si>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</si>
  <si>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</si>
  <si>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</si>
  <si>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</si>
  <si>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</si>
  <si>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</si>
  <si>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</si>
  <si>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</si>
  <si>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</si>
  <si>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</si>
  <si>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</si>
  <si>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</si>
  <si>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</si>
  <si>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</si>
  <si>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</si>
  <si>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</si>
  <si>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</si>
  <si>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</si>
  <si>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</si>
  <si>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</si>
  <si>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</si>
  <si>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</si>
  <si>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</si>
  <si>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</si>
  <si>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</si>
  <si>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</si>
  <si>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</si>
  <si>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</si>
  <si>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</si>
  <si>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</si>
  <si>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</si>
  <si>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</si>
  <si>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</si>
  <si>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</si>
  <si>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</si>
  <si>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</si>
  <si>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</si>
  <si>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</si>
  <si>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</si>
  <si>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</si>
  <si>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</si>
  <si>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</si>
  <si>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</si>
  <si>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</si>
  <si>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</si>
  <si>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</si>
  <si>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</si>
  <si>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</si>
  <si>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</si>
  <si>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</si>
  <si>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</si>
  <si>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</si>
  <si>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</si>
  <si>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</si>
  <si>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</si>
  <si>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</si>
  <si>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</si>
  <si>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</si>
  <si>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</si>
  <si>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</si>
  <si>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</si>
  <si>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</si>
  <si>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</si>
  <si>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</si>
  <si>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</si>
  <si>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</si>
  <si>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</si>
  <si>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</si>
  <si>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</si>
  <si>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</si>
  <si>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</si>
  <si>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</si>
  <si>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</si>
  <si>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</si>
  <si>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</si>
  <si>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</si>
  <si>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</si>
  <si>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</si>
  <si>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</si>
  <si>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</si>
  <si>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</si>
  <si>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</si>
  <si>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</si>
  <si>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</si>
  <si>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</si>
  <si>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</si>
  <si>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</si>
  <si>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</si>
  <si>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</si>
  <si>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</si>
  <si>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</si>
  <si>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</si>
  <si>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</si>
  <si>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</si>
  <si>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</si>
  <si>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</si>
  <si>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</si>
  <si>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</si>
  <si>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</si>
  <si>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</si>
  <si>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</si>
  <si>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</si>
  <si>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</si>
  <si>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</si>
  <si>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</si>
  <si>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</si>
  <si>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</si>
  <si>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</si>
  <si>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</si>
  <si>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</si>
  <si>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</si>
  <si>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</si>
  <si>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</si>
  <si>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</si>
  <si>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</si>
  <si>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</si>
  <si>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</si>
  <si>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</si>
  <si>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</si>
  <si>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</si>
  <si>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</si>
  <si>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</si>
  <si>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</si>
  <si>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</si>
  <si>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</si>
  <si>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</si>
  <si>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</si>
  <si>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</si>
  <si>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</si>
  <si>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</si>
  <si>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</si>
  <si>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</si>
  <si>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</si>
  <si>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</si>
  <si>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</si>
  <si>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</si>
  <si>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</si>
  <si>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</si>
  <si>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</si>
  <si>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</si>
  <si>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</si>
  <si>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</si>
  <si>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</si>
  <si>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</si>
  <si>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</si>
  <si>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</si>
  <si>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</si>
  <si>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</si>
  <si>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</si>
  <si>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</si>
  <si>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</si>
  <si>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</si>
  <si>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</si>
  <si>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</si>
  <si>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</si>
  <si>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</si>
  <si>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</si>
  <si>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</si>
  <si>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</si>
  <si>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</si>
  <si>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</si>
  <si>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</si>
  <si>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</si>
  <si>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</si>
  <si>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</si>
  <si>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</si>
  <si>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</si>
  <si>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</si>
  <si>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</si>
  <si>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</si>
  <si>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</si>
  <si>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</si>
  <si>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</si>
  <si>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</si>
  <si>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</si>
  <si>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</si>
  <si>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</si>
  <si>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</si>
  <si>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</si>
  <si>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</si>
  <si>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</si>
  <si>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</si>
  <si>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</si>
  <si>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</si>
  <si>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</si>
  <si>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</si>
  <si>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</si>
  <si>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</si>
  <si>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</si>
  <si>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</si>
  <si>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</si>
  <si>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</si>
  <si>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</si>
  <si>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</si>
  <si>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</si>
  <si>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</si>
  <si>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</si>
  <si>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</si>
  <si>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</si>
  <si>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</si>
  <si>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</si>
  <si>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</si>
  <si>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</si>
  <si>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</si>
  <si>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</si>
  <si>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</si>
  <si>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</si>
  <si>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</si>
  <si>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</si>
  <si>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</si>
  <si>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</si>
  <si>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</si>
  <si>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</si>
  <si>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</si>
  <si>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</si>
  <si>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</si>
  <si>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</si>
  <si>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</si>
  <si>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</si>
  <si>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</si>
  <si>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</si>
  <si>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</si>
  <si>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</si>
  <si>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</si>
  <si>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</si>
  <si>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</si>
  <si>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</si>
  <si>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</si>
  <si>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</si>
  <si>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</si>
  <si>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</si>
  <si>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</si>
  <si>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</si>
  <si>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</si>
  <si>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</si>
  <si>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</si>
  <si>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</si>
  <si>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</si>
  <si>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</si>
  <si>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</si>
  <si>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</si>
  <si>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</si>
  <si>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</si>
  <si>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</si>
  <si>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</si>
  <si>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</si>
  <si>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</si>
  <si>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</si>
  <si>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</si>
  <si>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</si>
  <si>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</si>
  <si>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</si>
  <si>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</si>
  <si>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</si>
  <si>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</si>
  <si>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</si>
  <si>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</si>
  <si>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</si>
  <si>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</si>
  <si>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</si>
  <si>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</si>
  <si>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</si>
  <si>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</si>
  <si>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</si>
  <si>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</si>
  <si>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</si>
  <si>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</si>
  <si>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</si>
  <si>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</si>
  <si>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</si>
  <si>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</si>
  <si>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</si>
  <si>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</si>
  <si>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</si>
  <si>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</si>
  <si>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</si>
  <si>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</si>
  <si>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</si>
  <si>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</si>
  <si>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</si>
  <si>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</si>
  <si>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</si>
  <si>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</si>
  <si>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</si>
  <si>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</si>
  <si>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</si>
  <si>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</si>
  <si>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</si>
  <si>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</si>
  <si>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</si>
  <si>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</si>
  <si>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</si>
  <si>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</si>
  <si>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</si>
  <si>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</si>
  <si>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</si>
  <si>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</si>
  <si>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</si>
  <si>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</si>
  <si>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</si>
  <si>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</si>
  <si>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</si>
  <si>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</si>
  <si>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</si>
  <si>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</si>
  <si>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</si>
  <si>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</si>
  <si>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</si>
  <si>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</si>
  <si>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</si>
  <si>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</si>
  <si>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</si>
  <si>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</si>
  <si>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</si>
  <si>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</si>
  <si>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</si>
  <si>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</si>
  <si>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</si>
  <si>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</si>
  <si>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</si>
  <si>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</si>
  <si>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</si>
  <si>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</si>
  <si>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</si>
  <si>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</si>
  <si>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</si>
  <si>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</si>
  <si>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</si>
  <si>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</si>
  <si>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</si>
  <si>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</si>
  <si>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</si>
  <si>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</si>
  <si>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</si>
  <si>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</si>
  <si>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</si>
  <si>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</si>
  <si>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</si>
  <si>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</si>
  <si>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</si>
  <si>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</si>
  <si>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</si>
  <si>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</si>
  <si>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</si>
  <si>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</si>
  <si>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</si>
  <si>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</si>
  <si>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</si>
  <si>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</si>
  <si>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</si>
  <si>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</si>
  <si>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</si>
  <si>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</si>
  <si>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</si>
  <si>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</si>
  <si>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</si>
  <si>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</si>
  <si>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</si>
  <si>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</si>
  <si>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</si>
  <si>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</si>
  <si>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</si>
  <si>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</si>
  <si>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</si>
  <si>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</si>
  <si>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</si>
  <si>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</si>
  <si>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</si>
  <si>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</si>
  <si>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</si>
  <si>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</si>
  <si>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</si>
  <si>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</si>
  <si>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</si>
  <si>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</si>
  <si>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</si>
  <si>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</si>
  <si>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</si>
  <si>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</si>
  <si>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</si>
  <si>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</si>
  <si>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</si>
  <si>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</si>
  <si>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</si>
  <si>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</si>
  <si>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</si>
  <si>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</si>
  <si>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</si>
  <si>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</si>
  <si>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</si>
  <si>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</si>
  <si>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</si>
  <si>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</si>
  <si>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</si>
  <si>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</si>
  <si>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</si>
  <si>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</si>
  <si>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</si>
  <si>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</si>
  <si>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</si>
  <si>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</si>
  <si>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</si>
  <si>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</si>
  <si>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</si>
  <si>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</si>
  <si>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</si>
  <si>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</si>
  <si>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</si>
  <si>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</si>
  <si>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</si>
  <si>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</si>
  <si>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</si>
  <si>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</si>
  <si>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</si>
  <si>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</si>
  <si>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</si>
  <si>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</si>
  <si>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</si>
  <si>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</si>
  <si>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</si>
  <si>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</si>
  <si>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</si>
  <si>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</si>
  <si>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</si>
  <si>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</si>
  <si>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</si>
  <si>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</si>
  <si>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</si>
  <si>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</si>
  <si>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</si>
  <si>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</si>
  <si>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</si>
  <si>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</si>
  <si>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</si>
  <si>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</si>
  <si>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</si>
  <si>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</si>
  <si>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</si>
  <si>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</si>
  <si>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</si>
  <si>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</si>
  <si>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</si>
  <si>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</si>
  <si>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</si>
  <si>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</si>
  <si>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</si>
  <si>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</si>
  <si>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</si>
  <si>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</si>
  <si>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</si>
  <si>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</si>
  <si>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</si>
  <si>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</si>
  <si>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</si>
  <si>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</si>
  <si>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</si>
  <si>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</si>
  <si>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</si>
  <si>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</si>
  <si>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</si>
  <si>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</si>
  <si>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</si>
  <si>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</si>
  <si>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</si>
  <si>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</si>
  <si>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</si>
  <si>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</si>
  <si>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</si>
  <si>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</si>
  <si>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</si>
  <si>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</si>
  <si>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</si>
  <si>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</si>
  <si>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</si>
  <si>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</si>
  <si>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</si>
  <si>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</si>
  <si>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</si>
  <si>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</si>
  <si>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</si>
  <si>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</si>
  <si>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</si>
  <si>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</si>
  <si>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</si>
  <si>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</si>
  <si>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</si>
  <si>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</si>
  <si>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</si>
  <si>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</si>
  <si>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</si>
  <si>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</si>
  <si>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</si>
  <si>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</si>
  <si>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</si>
  <si>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</si>
  <si>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</si>
  <si>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</si>
  <si>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</si>
  <si>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</si>
  <si>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</si>
  <si>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</si>
  <si>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</si>
  <si>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</si>
  <si>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</si>
  <si>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</si>
  <si>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</si>
  <si>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</si>
  <si>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</si>
  <si>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</si>
  <si>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</si>
  <si>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</si>
  <si>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</si>
  <si>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</si>
  <si>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</si>
  <si>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</si>
  <si>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</si>
  <si>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</si>
  <si>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</si>
  <si>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</si>
  <si>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</si>
  <si>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</si>
  <si>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</si>
  <si>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</si>
  <si>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</si>
  <si>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</si>
  <si>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</si>
  <si>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</si>
  <si>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</si>
  <si>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</si>
  <si>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</si>
  <si>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</si>
  <si>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</si>
  <si>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</si>
  <si>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</si>
  <si>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</si>
  <si>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</si>
  <si>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</si>
  <si>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</si>
  <si>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</si>
  <si>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</si>
  <si>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</si>
  <si>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</si>
  <si>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</si>
  <si>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</si>
  <si>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</si>
  <si>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</si>
  <si>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</si>
  <si>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</si>
  <si>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</si>
  <si>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</si>
  <si>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</si>
  <si>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</si>
  <si>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</si>
  <si>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</si>
  <si>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</si>
  <si>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</si>
  <si>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</si>
  <si>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</si>
  <si>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</si>
  <si>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</si>
  <si>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</si>
  <si>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</si>
  <si>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</si>
  <si>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</si>
  <si>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</si>
  <si>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</si>
  <si>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</si>
  <si>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</si>
  <si>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</si>
  <si>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</si>
  <si>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</si>
  <si>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</si>
  <si>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</si>
  <si>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</si>
  <si>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</si>
  <si>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</si>
  <si>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</si>
  <si>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</si>
  <si>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</si>
  <si>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</si>
  <si>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</si>
  <si>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</si>
  <si>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</si>
  <si>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</si>
  <si>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</si>
  <si>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</si>
  <si>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</si>
  <si>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</si>
  <si>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</si>
  <si>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</si>
  <si>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</si>
  <si>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</si>
  <si>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</si>
  <si>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</si>
  <si>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</si>
  <si>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</si>
  <si>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</si>
  <si>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</si>
  <si>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</si>
  <si>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</si>
  <si>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</si>
  <si>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</si>
  <si>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</si>
  <si>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</si>
  <si>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</si>
  <si>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</si>
  <si>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</si>
  <si>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</si>
  <si>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</si>
  <si>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</si>
  <si>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</si>
  <si>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</si>
  <si>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</si>
  <si>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</si>
  <si>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</si>
  <si>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</si>
  <si>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</si>
  <si>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</si>
  <si>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</si>
  <si>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</si>
  <si>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</si>
  <si>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</si>
  <si>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</si>
  <si>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</si>
  <si>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</si>
  <si>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</si>
  <si>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</si>
  <si>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</si>
  <si>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</si>
  <si>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</si>
  <si>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</si>
  <si>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</si>
  <si>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</si>
  <si>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</si>
  <si>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</si>
  <si>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</si>
  <si>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</si>
  <si>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</si>
  <si>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</si>
  <si>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</si>
  <si>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</si>
  <si>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</si>
  <si>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</si>
  <si>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</si>
  <si>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</si>
  <si>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</si>
  <si>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</si>
  <si>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</si>
  <si>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</si>
  <si>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</si>
  <si>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</si>
  <si>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</si>
  <si>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</si>
  <si>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</si>
  <si>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</si>
  <si>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</si>
  <si>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</si>
  <si>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</si>
  <si>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</si>
  <si>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</si>
  <si>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</si>
  <si>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</si>
  <si>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</si>
  <si>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</si>
  <si>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</si>
  <si>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</si>
  <si>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</si>
  <si>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</si>
  <si>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</si>
  <si>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</si>
  <si>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</si>
  <si>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</si>
  <si>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</si>
  <si>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</si>
  <si>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</si>
  <si>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</si>
  <si>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</si>
  <si>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</si>
  <si>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</si>
  <si>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</si>
  <si>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</si>
  <si>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</si>
  <si>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</si>
  <si>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</si>
  <si>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</si>
  <si>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</si>
  <si>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</si>
  <si>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</si>
  <si>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</si>
  <si>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</si>
  <si>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</si>
  <si>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</si>
  <si>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</si>
  <si>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</si>
  <si>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</si>
  <si>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</si>
  <si>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</si>
  <si>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</si>
  <si>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</si>
  <si>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</si>
  <si>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</si>
  <si>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</si>
  <si>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</si>
  <si>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</si>
  <si>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</si>
  <si>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</si>
  <si>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</si>
  <si>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</si>
  <si>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</si>
  <si>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</si>
  <si>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</si>
  <si>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</si>
  <si>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</si>
  <si>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</si>
  <si>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</si>
  <si>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</si>
  <si>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</si>
  <si>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</si>
  <si>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</si>
  <si>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</si>
  <si>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</si>
  <si>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</si>
  <si>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</si>
  <si>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</si>
  <si>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</si>
  <si>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</si>
  <si>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</si>
  <si>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</si>
  <si>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</si>
  <si>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</si>
  <si>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</si>
  <si>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</si>
  <si>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</si>
  <si>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</si>
  <si>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</si>
  <si>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</si>
  <si>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</si>
  <si>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</si>
  <si>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</si>
  <si>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</si>
  <si>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</si>
  <si>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</si>
  <si>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</si>
  <si>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</si>
  <si>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</si>
  <si>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</si>
  <si>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</si>
  <si>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</si>
  <si>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</si>
  <si>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</si>
  <si>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</si>
  <si>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</si>
  <si>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</si>
  <si>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</si>
  <si>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</si>
  <si>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</si>
  <si>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</si>
  <si>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</si>
  <si>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</si>
  <si>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</si>
  <si>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</si>
  <si>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</si>
  <si>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</si>
  <si>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</si>
  <si>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</si>
  <si>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</si>
  <si>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</si>
  <si>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</si>
  <si>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</si>
  <si>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</si>
  <si>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</si>
  <si>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</si>
  <si>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</si>
  <si>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</si>
  <si>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</si>
  <si>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</si>
  <si>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</si>
  <si>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</si>
  <si>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</si>
  <si>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</si>
  <si>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</si>
  <si>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</si>
  <si>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</si>
  <si>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</si>
  <si>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</si>
  <si>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</si>
  <si>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</si>
  <si>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</si>
  <si>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</si>
  <si>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</si>
  <si>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</si>
  <si>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</si>
  <si>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</si>
  <si>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</si>
  <si>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</si>
  <si>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</si>
  <si>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</si>
  <si>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</si>
  <si>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</si>
  <si>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</si>
  <si>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</si>
  <si>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</si>
  <si>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</si>
  <si>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</si>
  <si>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</si>
  <si>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</si>
  <si>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</si>
  <si>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</si>
  <si>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</si>
  <si>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</si>
  <si>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</si>
  <si>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</si>
  <si>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</si>
  <si>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</si>
  <si>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</si>
  <si>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</si>
  <si>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</si>
  <si>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</si>
  <si>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</si>
  <si>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</si>
  <si>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</si>
  <si>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</si>
  <si>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</si>
  <si>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</si>
  <si>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</si>
  <si>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</si>
  <si>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</si>
  <si>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</si>
  <si>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</si>
  <si>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</si>
  <si>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</si>
  <si>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</si>
  <si>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</si>
  <si>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</si>
  <si>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</si>
  <si>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</si>
  <si>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</si>
  <si>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</si>
  <si>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</si>
  <si>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</si>
  <si>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</si>
  <si>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</si>
  <si>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</si>
  <si>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</si>
  <si>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</si>
  <si>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</si>
  <si>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</si>
  <si>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</si>
  <si>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</si>
  <si>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</si>
  <si>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</si>
  <si>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</si>
  <si>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</si>
  <si>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</si>
  <si>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</si>
  <si>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</si>
  <si>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</si>
  <si>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</si>
  <si>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</si>
  <si>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</si>
  <si>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</si>
  <si>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</si>
  <si>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</si>
  <si>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</si>
  <si>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</si>
  <si>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</si>
  <si>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</si>
  <si>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</si>
  <si>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</si>
  <si>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</si>
  <si>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</si>
  <si>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</si>
  <si>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</si>
  <si>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</si>
  <si>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</si>
  <si>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</si>
  <si>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</si>
  <si>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</si>
  <si>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</si>
  <si>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</si>
  <si>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</si>
  <si>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</si>
  <si>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</si>
  <si>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</si>
  <si>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</si>
  <si>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</si>
  <si>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</si>
  <si>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</si>
  <si>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</si>
  <si>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</si>
  <si>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</si>
  <si>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</si>
  <si>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</si>
  <si>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</si>
  <si>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</si>
  <si>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</si>
  <si>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</si>
  <si>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</si>
  <si>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</si>
  <si>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</si>
  <si>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</si>
  <si>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</si>
  <si>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</si>
  <si>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</si>
  <si>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</si>
  <si>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</si>
  <si>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</si>
  <si>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</si>
  <si>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</si>
  <si>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</si>
  <si>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</si>
  <si>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</si>
  <si>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</si>
  <si>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</si>
  <si>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</si>
  <si>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</si>
  <si>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</si>
  <si>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</si>
  <si>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</si>
  <si>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</si>
  <si>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</si>
  <si>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</si>
  <si>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</si>
  <si>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</si>
  <si>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</si>
  <si>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</si>
  <si>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</si>
  <si>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</si>
  <si>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</si>
  <si>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</si>
  <si>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</si>
  <si>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</si>
  <si>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</si>
  <si>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</si>
  <si>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</si>
  <si>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</si>
  <si>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</si>
  <si>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</si>
  <si>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</si>
  <si>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</si>
  <si>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</si>
  <si>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</si>
  <si>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</si>
  <si>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</si>
  <si>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</si>
  <si>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</si>
  <si>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</si>
  <si>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</si>
  <si>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</si>
  <si>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</si>
  <si>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</si>
  <si>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</si>
  <si>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</si>
  <si>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</si>
  <si>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</si>
  <si>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</si>
  <si>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</si>
  <si>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</si>
  <si>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</si>
  <si>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</si>
  <si>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</si>
  <si>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</si>
  <si>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</si>
  <si>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</si>
  <si>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</si>
  <si>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</si>
  <si>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</si>
  <si>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</si>
  <si>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</si>
  <si>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</si>
  <si>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</si>
  <si>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</si>
  <si>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</si>
  <si>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</si>
  <si>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</si>
  <si>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</si>
  <si>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</si>
  <si>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</si>
  <si>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</si>
  <si>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</si>
  <si>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</si>
  <si>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</si>
  <si>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</si>
  <si>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</si>
  <si>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</si>
  <si>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</si>
  <si>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</si>
  <si>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</si>
  <si>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</si>
  <si>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</si>
  <si>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</si>
  <si>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</si>
  <si>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</si>
  <si>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</si>
  <si>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</si>
  <si>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</si>
  <si>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</si>
  <si>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</si>
  <si>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</si>
  <si>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</si>
  <si>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</si>
  <si>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</si>
  <si>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</si>
  <si>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</si>
  <si>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</si>
  <si>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</si>
  <si>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</si>
  <si>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</si>
  <si>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</si>
  <si>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</si>
  <si>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</si>
  <si>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</si>
  <si>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</si>
  <si>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</si>
  <si>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</si>
  <si>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</si>
  <si>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</si>
  <si>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</si>
  <si>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</si>
  <si>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</si>
  <si>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</si>
  <si>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</si>
  <si>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</si>
  <si>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</si>
  <si>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</si>
  <si>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</si>
  <si>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</si>
  <si>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</si>
  <si>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</si>
  <si>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</si>
  <si>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</si>
  <si>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</si>
  <si>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</si>
  <si>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</si>
  <si>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</si>
  <si>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</si>
  <si>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</si>
  <si>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</si>
  <si>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</si>
  <si>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</si>
  <si>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</si>
  <si>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</si>
  <si>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</si>
  <si>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</si>
  <si>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</si>
  <si>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</si>
  <si>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</si>
  <si>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</si>
  <si>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</si>
  <si>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</si>
  <si>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</si>
  <si>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</si>
  <si>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</si>
  <si>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</si>
  <si>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</si>
  <si>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</si>
  <si>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</si>
  <si>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</si>
  <si>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</si>
  <si>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</si>
  <si>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</si>
  <si>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</si>
  <si>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</si>
  <si>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</si>
  <si>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</si>
  <si>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</si>
  <si>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</si>
  <si>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</si>
  <si>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</si>
  <si>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</si>
  <si>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</si>
  <si>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</si>
  <si>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</si>
  <si>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</si>
  <si>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</si>
  <si>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</si>
  <si>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</si>
  <si>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</si>
  <si>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</si>
  <si>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</si>
  <si>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</si>
  <si>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</si>
  <si>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</si>
  <si>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</si>
  <si>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</si>
  <si>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</si>
  <si>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</si>
  <si>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</si>
  <si>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</si>
  <si>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</si>
  <si>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</si>
  <si>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</si>
  <si>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</si>
  <si>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</si>
  <si>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</si>
  <si>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</si>
  <si>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</si>
  <si>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</si>
  <si>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</si>
  <si>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</si>
  <si>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</si>
  <si>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</si>
  <si>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</si>
  <si>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</si>
  <si>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</si>
  <si>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</si>
  <si>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</si>
  <si>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</si>
  <si>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</si>
  <si>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</si>
  <si>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</si>
  <si>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</si>
  <si>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</si>
  <si>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</si>
  <si>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</si>
  <si>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</si>
  <si>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</si>
  <si>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</si>
  <si>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</si>
  <si>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</si>
  <si>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</si>
  <si>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</si>
  <si>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</si>
  <si>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</si>
  <si>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</si>
  <si>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</si>
  <si>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</si>
  <si>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</si>
  <si>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</si>
  <si>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</si>
  <si>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</si>
  <si>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</si>
  <si>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</si>
  <si>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</si>
  <si>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</si>
  <si>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</si>
  <si>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</si>
  <si>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</si>
  <si>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</si>
  <si>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</si>
  <si>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</si>
  <si>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</si>
  <si>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</si>
  <si>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</si>
  <si>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</si>
  <si>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</si>
  <si>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</si>
  <si>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</si>
  <si>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</si>
  <si>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</si>
  <si>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</si>
  <si>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</si>
  <si>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</si>
  <si>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</si>
  <si>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</si>
  <si>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</si>
  <si>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</si>
  <si>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</si>
  <si>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</si>
  <si>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</si>
  <si>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</si>
  <si>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</si>
  <si>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</si>
  <si>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</si>
  <si>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</si>
  <si>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</si>
  <si>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</si>
  <si>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</si>
  <si>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</si>
  <si>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</si>
  <si>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</si>
  <si>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</si>
  <si>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</si>
  <si>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</si>
  <si>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</si>
  <si>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</si>
  <si>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</si>
  <si>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</si>
  <si>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</si>
  <si>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</si>
  <si>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</si>
  <si>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</si>
  <si>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</si>
  <si>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</si>
  <si>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</si>
  <si>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</si>
  <si>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</si>
  <si>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</si>
  <si>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</si>
  <si>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</si>
  <si>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</si>
  <si>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</si>
  <si>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</si>
  <si>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</si>
  <si>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</si>
  <si>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</si>
  <si>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</si>
  <si>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</si>
  <si>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</si>
  <si>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</si>
  <si>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</si>
  <si>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</si>
  <si>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</si>
  <si>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</si>
  <si>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</si>
  <si>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</si>
  <si>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</si>
  <si>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</si>
  <si>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</si>
  <si>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</si>
  <si>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</si>
  <si>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</si>
  <si>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</si>
  <si>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</si>
  <si>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</si>
  <si>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</si>
  <si>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</si>
  <si>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</si>
  <si>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</si>
  <si>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</si>
  <si>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</si>
  <si>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</si>
  <si>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</si>
  <si>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</si>
  <si>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</si>
  <si>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</si>
  <si>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</si>
  <si>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</si>
  <si>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</si>
  <si>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</si>
  <si>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</si>
  <si>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</si>
  <si>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</si>
  <si>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</si>
  <si>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</si>
  <si>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</si>
  <si>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</si>
  <si>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</si>
  <si>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</si>
  <si>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</si>
  <si>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</si>
  <si>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</si>
  <si>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</si>
  <si>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</si>
  <si>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</si>
  <si>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</si>
  <si>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</si>
  <si>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</si>
  <si>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</si>
  <si>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</si>
  <si>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</si>
  <si>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</si>
  <si>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</si>
  <si>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</si>
  <si>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</si>
  <si>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</si>
  <si>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</si>
  <si>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</si>
  <si>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</si>
  <si>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</si>
  <si>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</si>
  <si>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</si>
  <si>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</si>
  <si>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</si>
  <si>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</si>
  <si>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</si>
  <si>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</si>
  <si>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</si>
  <si>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</si>
  <si>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</si>
  <si>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</si>
  <si>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</si>
  <si>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</si>
  <si>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</si>
  <si>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</si>
  <si>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</si>
  <si>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</si>
  <si>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</si>
  <si>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</si>
  <si>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</si>
  <si>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</si>
  <si>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</si>
  <si>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</si>
  <si>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</si>
  <si>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</si>
  <si>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</si>
  <si>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</si>
  <si>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</si>
  <si>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</si>
  <si>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</si>
  <si>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</si>
  <si>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</si>
  <si>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</si>
  <si>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</si>
  <si>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</si>
  <si>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</si>
  <si>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</si>
  <si>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</si>
  <si>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</si>
  <si>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</si>
  <si>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</si>
  <si>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</si>
  <si>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</si>
  <si>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</si>
  <si>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</si>
  <si>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</si>
  <si>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</si>
  <si>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</si>
  <si>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</si>
  <si>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</si>
  <si>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</si>
  <si>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</si>
  <si>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</si>
  <si>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</si>
  <si>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</si>
  <si>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</si>
  <si>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</si>
  <si>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</si>
  <si>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</si>
  <si>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</si>
  <si>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</si>
  <si>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</si>
  <si>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</si>
  <si>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</si>
  <si>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</si>
  <si>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</si>
  <si>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</si>
  <si>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</si>
  <si>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</si>
  <si>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</si>
  <si>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</si>
  <si>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</si>
  <si>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</si>
  <si>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</si>
  <si>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</si>
  <si>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</si>
  <si>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</si>
  <si>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</si>
  <si>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</si>
  <si>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</si>
  <si>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</si>
  <si>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</si>
  <si>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</si>
  <si>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</si>
  <si>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</si>
  <si>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</si>
  <si>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</si>
  <si>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</si>
  <si>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</si>
  <si>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</si>
  <si>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</si>
  <si>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</si>
  <si>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</si>
  <si>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</si>
  <si>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</si>
  <si>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</si>
  <si>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</si>
  <si>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</si>
  <si>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</si>
  <si>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</si>
  <si>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</si>
  <si>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</si>
  <si>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</si>
  <si>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</si>
  <si>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</si>
  <si>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</si>
  <si>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</si>
  <si>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</si>
  <si>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</si>
  <si>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</si>
  <si>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</si>
  <si>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</si>
  <si>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</si>
  <si>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</si>
  <si>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</si>
  <si>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</si>
  <si>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</si>
  <si>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</si>
  <si>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</si>
  <si>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</si>
  <si>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</si>
  <si>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</si>
  <si>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</si>
  <si>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</si>
  <si>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</si>
  <si>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</si>
  <si>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</si>
  <si>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</si>
  <si>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</si>
  <si>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</si>
  <si>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</si>
  <si>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</si>
  <si>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</si>
  <si>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</si>
  <si>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</si>
  <si>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</si>
  <si>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</si>
  <si>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</si>
  <si>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</si>
  <si>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</si>
  <si>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</si>
  <si>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</si>
  <si>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</si>
  <si>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</si>
  <si>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</si>
  <si>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</si>
  <si>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</si>
  <si>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</si>
  <si>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</si>
  <si>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</si>
  <si>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</si>
  <si>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</si>
  <si>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</si>
  <si>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</si>
  <si>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</si>
  <si>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</si>
  <si>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</si>
  <si>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</si>
  <si>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</si>
  <si>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</si>
  <si>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</si>
  <si>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</si>
  <si>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</si>
  <si>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</si>
  <si>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</si>
  <si>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</si>
  <si>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</si>
  <si>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</si>
  <si>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</si>
  <si>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</si>
  <si>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</si>
  <si>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</si>
  <si>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</si>
  <si>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</si>
  <si>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</si>
  <si>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</si>
  <si>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</si>
  <si>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</si>
  <si>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</si>
  <si>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</si>
  <si>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</si>
  <si>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</si>
  <si>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</si>
  <si>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</si>
  <si>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</si>
  <si>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</si>
  <si>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</si>
  <si>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</si>
  <si>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</si>
  <si>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</si>
  <si>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</si>
  <si>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</si>
  <si>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</si>
  <si>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</si>
  <si>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</si>
  <si>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</si>
  <si>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</si>
  <si>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</si>
  <si>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</si>
  <si>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</si>
  <si>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</si>
  <si>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</si>
  <si>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</si>
  <si>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</si>
  <si>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</si>
  <si>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</si>
  <si>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</si>
  <si>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</si>
  <si>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</si>
  <si>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</si>
  <si>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</si>
  <si>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</si>
  <si>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</si>
  <si>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</si>
  <si>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</si>
  <si>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</si>
  <si>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</si>
  <si>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</si>
  <si>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</si>
  <si>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</si>
  <si>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</si>
  <si>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</si>
  <si>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</si>
  <si>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</si>
  <si>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</si>
  <si>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</si>
  <si>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</si>
  <si>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</si>
  <si>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</si>
  <si>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</si>
  <si>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</si>
  <si>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</si>
  <si>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</si>
  <si>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</si>
  <si>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</si>
  <si>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</si>
  <si>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</si>
  <si>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</si>
  <si>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</si>
  <si>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</si>
  <si>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</si>
  <si>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</si>
  <si>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</si>
  <si>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</si>
  <si>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</si>
  <si>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</si>
  <si>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</si>
  <si>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</si>
  <si>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</si>
  <si>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</si>
  <si>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</si>
  <si>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</si>
  <si>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</si>
  <si>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</si>
  <si>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</si>
  <si>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</si>
  <si>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</si>
  <si>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</si>
  <si>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</si>
  <si>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</si>
  <si>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</si>
  <si>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</si>
  <si>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</si>
  <si>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</si>
  <si>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</si>
  <si>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</si>
  <si>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</si>
  <si>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</si>
  <si>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</si>
  <si>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</si>
  <si>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</si>
  <si>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</si>
  <si>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</si>
  <si>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</si>
  <si>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</si>
  <si>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</si>
  <si>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</si>
  <si>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</si>
  <si>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</si>
  <si>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</si>
  <si>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</si>
  <si>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</si>
  <si>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</si>
  <si>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</si>
  <si>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</si>
  <si>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</si>
  <si>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</si>
  <si>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</si>
  <si>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</si>
  <si>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</si>
  <si>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</si>
  <si>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</si>
  <si>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</si>
  <si>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</si>
  <si>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</si>
  <si>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</si>
  <si>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</si>
  <si>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</si>
  <si>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</si>
  <si>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</si>
  <si>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</si>
  <si>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</si>
  <si>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</si>
  <si>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</si>
  <si>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</si>
  <si>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</si>
  <si>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</si>
  <si>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</si>
  <si>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</si>
  <si>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</si>
  <si>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</si>
  <si>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</si>
  <si>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</si>
  <si>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</si>
  <si>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</si>
  <si>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</si>
  <si>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</si>
  <si>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</si>
  <si>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</si>
  <si>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</si>
  <si>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</si>
  <si>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</si>
  <si>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</si>
  <si>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</si>
  <si>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</si>
  <si>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</si>
  <si>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</si>
  <si>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</si>
  <si>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</si>
  <si>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</si>
  <si>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</si>
  <si>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</si>
  <si>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</si>
  <si>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</si>
  <si>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</si>
  <si>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</si>
  <si>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</si>
  <si>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</si>
  <si>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</si>
  <si>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</si>
  <si>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</si>
  <si>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</si>
  <si>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</si>
  <si>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</si>
  <si>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</si>
  <si>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</si>
  <si>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</si>
  <si>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</si>
  <si>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</si>
  <si>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</si>
  <si>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</si>
  <si>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</si>
  <si>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</si>
  <si>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</si>
  <si>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</si>
  <si>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</si>
  <si>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</si>
  <si>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</si>
  <si>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</si>
  <si>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</si>
  <si>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</si>
  <si>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</si>
  <si>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</si>
  <si>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</si>
  <si>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</si>
  <si>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</si>
  <si>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</si>
  <si>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</si>
  <si>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</si>
  <si>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</si>
  <si>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</si>
  <si>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</si>
  <si>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</si>
  <si>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</si>
  <si>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</si>
  <si>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</si>
  <si>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</si>
  <si>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</si>
  <si>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</si>
  <si>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</si>
  <si>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</si>
  <si>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</si>
  <si>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</si>
  <si>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</si>
  <si>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</si>
  <si>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</si>
  <si>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</si>
  <si>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</si>
  <si>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</si>
  <si>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</si>
  <si>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</si>
  <si>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</si>
  <si>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</si>
  <si>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</si>
  <si>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</si>
  <si>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</si>
  <si>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</si>
  <si>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</si>
  <si>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</si>
  <si>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</si>
  <si>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</si>
  <si>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</si>
  <si>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</si>
  <si>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</si>
  <si>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</si>
  <si>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</si>
  <si>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</si>
  <si>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</si>
  <si>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</si>
  <si>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</si>
  <si>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</si>
  <si>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</si>
  <si>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</si>
  <si>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</si>
  <si>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</si>
  <si>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</si>
  <si>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</si>
  <si>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</si>
  <si>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</si>
  <si>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</si>
  <si>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</si>
  <si>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</si>
  <si>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</si>
  <si>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</si>
  <si>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</si>
  <si>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</si>
  <si>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</si>
  <si>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</si>
  <si>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</si>
  <si>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</si>
  <si>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</si>
  <si>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</si>
  <si>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</si>
  <si>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</si>
  <si>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</si>
  <si>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</si>
  <si>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</si>
  <si>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</si>
  <si>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</si>
  <si>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</si>
  <si>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</si>
  <si>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</si>
  <si>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</si>
  <si>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</si>
  <si>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</si>
  <si>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</si>
  <si>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</si>
  <si>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</si>
  <si>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</si>
  <si>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</si>
  <si>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</si>
  <si>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</si>
  <si>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</si>
  <si>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</si>
  <si>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</si>
  <si>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</si>
  <si>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</si>
  <si>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</si>
  <si>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</si>
  <si>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</si>
  <si>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</si>
  <si>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</si>
  <si>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</si>
  <si>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</si>
  <si>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</si>
  <si>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</si>
  <si>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</si>
  <si>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</si>
  <si>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</si>
  <si>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</si>
  <si>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</si>
  <si>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</si>
  <si>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</si>
  <si>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</si>
  <si>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</si>
  <si>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</si>
  <si>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</si>
  <si>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</si>
  <si>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</si>
  <si>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</si>
  <si>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</si>
  <si>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</si>
  <si>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</si>
  <si>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</si>
  <si>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</si>
  <si>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</si>
  <si>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</si>
  <si>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</si>
  <si>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</si>
  <si>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</si>
  <si>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</si>
  <si>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</si>
  <si>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</si>
  <si>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</si>
  <si>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</si>
  <si>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</si>
  <si>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</si>
  <si>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</si>
  <si>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</si>
  <si>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</si>
  <si>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</si>
  <si>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</si>
  <si>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</si>
  <si>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</si>
  <si>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</si>
  <si>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</si>
  <si>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</si>
  <si>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</si>
  <si>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</si>
  <si>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</si>
  <si>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</si>
  <si>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</si>
  <si>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</si>
  <si>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</si>
  <si>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</si>
  <si>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</si>
  <si>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</si>
  <si>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</si>
  <si>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</si>
  <si>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</si>
  <si>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</si>
  <si>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</si>
  <si>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</si>
  <si>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</si>
  <si>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</si>
  <si>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</si>
  <si>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</si>
  <si>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</si>
  <si>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</si>
  <si>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</si>
  <si>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</si>
  <si>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</si>
  <si>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</si>
  <si>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</si>
  <si>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</si>
  <si>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</si>
  <si>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</si>
  <si>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</si>
  <si>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</si>
  <si>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</si>
  <si>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</si>
  <si>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</si>
  <si>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</si>
  <si>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</si>
  <si>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</si>
  <si>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</si>
  <si>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</si>
  <si>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</si>
  <si>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</si>
  <si>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</si>
  <si>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</si>
  <si>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</si>
  <si>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</si>
  <si>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</si>
  <si>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</si>
  <si>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</si>
  <si>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</si>
  <si>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</si>
  <si>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</si>
  <si>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</si>
  <si>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</si>
  <si>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</si>
  <si>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</si>
  <si>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</si>
  <si>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</si>
  <si>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</si>
  <si>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</si>
  <si>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</si>
  <si>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</si>
  <si>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</si>
  <si>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</si>
  <si>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</si>
  <si>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</si>
  <si>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</si>
  <si>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</si>
  <si>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</si>
  <si>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</si>
  <si>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</si>
  <si>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</si>
  <si>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</si>
  <si>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</si>
  <si>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</si>
  <si>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</si>
  <si>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</si>
  <si>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</si>
  <si>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</si>
  <si>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</si>
  <si>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</si>
  <si>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</si>
  <si>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</si>
  <si>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</si>
  <si>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</si>
  <si>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</si>
  <si>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</si>
  <si>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</si>
  <si>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</si>
  <si>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</si>
  <si>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</si>
  <si>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</si>
  <si>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</si>
  <si>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</si>
  <si>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</si>
  <si>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</si>
  <si>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</si>
  <si>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</si>
  <si>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</si>
  <si>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</si>
  <si>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</si>
  <si>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</si>
  <si>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</si>
  <si>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</si>
  <si>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</si>
  <si>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</si>
  <si>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</si>
  <si>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</si>
  <si>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</si>
  <si>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</si>
  <si>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</si>
  <si>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</si>
  <si>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</si>
  <si>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</si>
  <si>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</si>
  <si>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</si>
  <si>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</si>
  <si>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</si>
  <si>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</si>
  <si>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</si>
  <si>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</si>
  <si>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</si>
  <si>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</si>
  <si>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</si>
  <si>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</si>
  <si>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</si>
  <si>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</si>
  <si>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</si>
  <si>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</si>
  <si>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</si>
  <si>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</si>
  <si>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</si>
  <si>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</si>
  <si>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</si>
  <si>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</si>
  <si>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</si>
  <si>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</si>
  <si>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</si>
  <si>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</si>
  <si>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</si>
  <si>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</si>
  <si>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</si>
  <si>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</si>
  <si>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</si>
  <si>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</si>
  <si>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</si>
  <si>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</si>
  <si>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</si>
  <si>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</si>
  <si>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</si>
  <si>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</si>
  <si>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</si>
  <si>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</si>
  <si>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</si>
  <si>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</si>
  <si>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</si>
  <si>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</si>
  <si>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</si>
  <si>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</si>
  <si>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</si>
  <si>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</si>
  <si>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</si>
  <si>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</si>
  <si>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</si>
  <si>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</si>
  <si>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</si>
  <si>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</si>
  <si>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</si>
  <si>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</si>
  <si>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</si>
  <si>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</si>
  <si>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</si>
  <si>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</si>
  <si>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</si>
  <si>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</si>
  <si>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</si>
  <si>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</si>
  <si>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</si>
  <si>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</si>
  <si>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</si>
  <si>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</si>
  <si>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</si>
  <si>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</si>
  <si>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</si>
  <si>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</si>
  <si>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</si>
  <si>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</si>
  <si>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</si>
  <si>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</si>
  <si>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</si>
  <si>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</si>
  <si>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</si>
  <si>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</si>
  <si>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</si>
  <si>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</si>
  <si>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</si>
  <si>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</si>
  <si>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</si>
  <si>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</si>
  <si>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</si>
  <si>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</si>
  <si>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</si>
  <si>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</si>
  <si>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</si>
  <si>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</si>
  <si>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</si>
  <si>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</si>
  <si>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</si>
  <si>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</si>
  <si>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</si>
  <si>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</si>
  <si>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</si>
  <si>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</si>
  <si>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</si>
  <si>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</si>
  <si>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</si>
  <si>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</si>
  <si>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</si>
  <si>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</si>
  <si>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</si>
  <si>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</si>
  <si>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</si>
  <si>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</si>
  <si>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</si>
  <si>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</si>
  <si>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</si>
  <si>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</si>
  <si>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</si>
  <si>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</si>
  <si>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</si>
  <si>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</si>
  <si>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</si>
  <si>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</si>
  <si>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</si>
  <si>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</si>
  <si>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</si>
  <si>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</si>
  <si>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</si>
  <si>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</si>
  <si>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</si>
  <si>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</si>
  <si>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</si>
  <si>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</si>
  <si>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</si>
  <si>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</si>
  <si>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</si>
  <si>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</si>
  <si>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</si>
  <si>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</si>
  <si>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</si>
  <si>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</si>
  <si>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</si>
  <si>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</si>
  <si>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</si>
  <si>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</si>
  <si>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</si>
  <si>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</si>
  <si>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</si>
  <si>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</si>
  <si>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</si>
  <si>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</si>
  <si>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</si>
  <si>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</si>
  <si>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</si>
  <si>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</si>
  <si>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</si>
  <si>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</si>
  <si>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</si>
  <si>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</si>
  <si>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</si>
  <si>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</si>
  <si>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</si>
  <si>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</si>
  <si>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</si>
  <si>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</si>
  <si>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</si>
  <si>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</si>
  <si>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</si>
  <si>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</si>
  <si>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</si>
  <si>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</si>
  <si>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</si>
  <si>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</si>
  <si>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</si>
  <si>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</si>
  <si>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</si>
  <si>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</si>
  <si>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</si>
  <si>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</si>
  <si>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</si>
  <si>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</si>
  <si>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</si>
  <si>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</si>
  <si>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</si>
  <si>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</si>
  <si>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</si>
  <si>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</si>
  <si>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</si>
  <si>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</si>
  <si>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</si>
  <si>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</si>
  <si>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</si>
  <si>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</si>
  <si>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</si>
  <si>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</si>
  <si>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</si>
  <si>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</si>
  <si>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</si>
  <si>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</si>
  <si>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</si>
  <si>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</si>
  <si>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</si>
  <si>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</si>
  <si>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</si>
  <si>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</si>
  <si>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</si>
  <si>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</si>
  <si>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</si>
  <si>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</si>
  <si>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</si>
  <si>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</si>
  <si>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</si>
  <si>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</si>
  <si>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</si>
  <si>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</si>
  <si>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</si>
  <si>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</si>
  <si>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</si>
  <si>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</si>
  <si>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</si>
  <si>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</si>
  <si>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</si>
  <si>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</si>
  <si>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</si>
  <si>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</si>
  <si>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</si>
  <si>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</si>
  <si>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</si>
  <si>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</si>
  <si>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</si>
  <si>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</si>
  <si>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</si>
  <si>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</si>
  <si>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</si>
  <si>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</si>
  <si>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</si>
  <si>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</si>
  <si>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</si>
  <si>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</si>
  <si>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</si>
  <si>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</si>
  <si>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</si>
  <si>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</si>
  <si>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</si>
  <si>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</si>
  <si>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</si>
  <si>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</si>
  <si>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</si>
  <si>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</si>
  <si>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</si>
  <si>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</si>
  <si>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</si>
  <si>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</si>
  <si>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</si>
  <si>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</si>
  <si>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</si>
  <si>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</si>
  <si>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</si>
  <si>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</si>
  <si>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</si>
  <si>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</si>
  <si>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</si>
  <si>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</si>
  <si>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</si>
  <si>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</si>
  <si>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</si>
  <si>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</si>
  <si>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</si>
  <si>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</si>
  <si>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</si>
  <si>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</si>
  <si>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</si>
  <si>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</si>
  <si>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</si>
  <si>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</si>
  <si>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</si>
  <si>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</si>
  <si>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</si>
  <si>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</si>
  <si>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</si>
  <si>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</si>
  <si>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</si>
  <si>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</si>
  <si>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</si>
  <si>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</si>
  <si>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</si>
  <si>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</si>
  <si>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</si>
  <si>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</si>
  <si>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</si>
  <si>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</si>
  <si>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</si>
  <si>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</si>
  <si>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</si>
  <si>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</si>
  <si>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</si>
  <si>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</si>
  <si>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</si>
  <si>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</si>
  <si>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</si>
  <si>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</si>
  <si>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</si>
  <si>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</si>
  <si>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</si>
  <si>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</si>
  <si>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</si>
  <si>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</si>
  <si>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</si>
  <si>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</si>
  <si>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</si>
  <si>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</si>
  <si>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</si>
  <si>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</si>
  <si>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</si>
  <si>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</si>
  <si>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</si>
  <si>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</si>
  <si>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</si>
  <si>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</si>
  <si>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</si>
  <si>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</si>
  <si>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</si>
  <si>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</si>
  <si>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</si>
  <si>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</si>
  <si>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</si>
  <si>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</si>
  <si>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</si>
  <si>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</si>
  <si>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</si>
  <si>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</si>
  <si>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</si>
  <si>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</si>
  <si>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</si>
  <si>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</si>
  <si>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</si>
  <si>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</si>
  <si>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</si>
  <si>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</si>
  <si>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</si>
  <si>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</si>
  <si>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</si>
  <si>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</si>
  <si>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</si>
  <si>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</si>
  <si>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</si>
  <si>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</si>
  <si>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</si>
  <si>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</si>
  <si>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</si>
  <si>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</si>
  <si>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</si>
  <si>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</si>
  <si>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</si>
  <si>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</si>
  <si>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</si>
  <si>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</si>
  <si>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</si>
  <si>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</si>
  <si>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</si>
  <si>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</si>
  <si>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</si>
  <si>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</si>
  <si>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</si>
  <si>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</si>
  <si>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</si>
  <si>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</si>
  <si>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</si>
  <si>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</si>
  <si>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</si>
  <si>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</si>
  <si>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</si>
  <si>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</si>
  <si>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</si>
  <si>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</si>
  <si>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</si>
  <si>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</si>
  <si>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</si>
  <si>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</si>
  <si>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</si>
  <si>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</si>
  <si>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</si>
  <si>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</si>
  <si>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</si>
  <si>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</si>
  <si>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</si>
  <si>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</si>
  <si>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</si>
  <si>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</si>
  <si>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</si>
  <si>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</si>
  <si>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</si>
  <si>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</si>
  <si>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</si>
  <si>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</si>
  <si>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</si>
  <si>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</si>
  <si>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</si>
  <si>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</si>
  <si>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</si>
  <si>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</si>
  <si>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</si>
  <si>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</si>
  <si>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</si>
  <si>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</si>
  <si>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</si>
  <si>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</si>
  <si>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</si>
  <si>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</si>
  <si>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</si>
  <si>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</si>
  <si>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</si>
  <si>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</si>
  <si>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</si>
  <si>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</si>
  <si>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</si>
  <si>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</si>
  <si>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</si>
  <si>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</si>
  <si>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</si>
  <si>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</si>
  <si>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</si>
  <si>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</si>
  <si>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</si>
  <si>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</si>
  <si>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</si>
  <si>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</si>
  <si>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</si>
  <si>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</si>
  <si>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</si>
  <si>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</si>
  <si>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</si>
  <si>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</si>
  <si>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</si>
  <si>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</si>
  <si>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</si>
  <si>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</si>
  <si>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</si>
  <si>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</si>
  <si>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</si>
  <si>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</si>
  <si>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</si>
  <si>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</si>
  <si>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</si>
  <si>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</si>
  <si>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</si>
  <si>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</si>
  <si>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</si>
  <si>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</si>
  <si>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</si>
  <si>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</si>
  <si>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</si>
  <si>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</si>
  <si>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</si>
  <si>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</si>
  <si>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</si>
  <si>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</si>
  <si>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</si>
  <si>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</si>
  <si>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</si>
  <si>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</si>
  <si>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</si>
  <si>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</si>
  <si>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</si>
  <si>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</si>
  <si>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</si>
  <si>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</si>
  <si>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</si>
  <si>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</si>
  <si>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</si>
  <si>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</si>
  <si>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</si>
  <si>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</si>
  <si>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</si>
  <si>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</si>
  <si>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</si>
  <si>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</si>
  <si>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</si>
  <si>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</si>
  <si>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</si>
  <si>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</si>
  <si>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</si>
  <si>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</si>
  <si>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</si>
  <si>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</si>
  <si>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</si>
  <si>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</si>
  <si>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</si>
  <si>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</si>
  <si>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</si>
  <si>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</si>
  <si>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</si>
  <si>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</si>
  <si>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</si>
  <si>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</si>
  <si>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</si>
  <si>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</si>
  <si>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</si>
  <si>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</si>
  <si>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</si>
  <si>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</si>
  <si>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</si>
  <si>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</si>
  <si>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</si>
  <si>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</si>
  <si>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</si>
  <si>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</si>
  <si>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</si>
  <si>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</si>
  <si>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</si>
  <si>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</si>
  <si>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</si>
  <si>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</si>
  <si>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</si>
  <si>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</si>
  <si>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</si>
  <si>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</si>
  <si>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</si>
  <si>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</si>
  <si>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</si>
  <si>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</si>
  <si>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</si>
  <si>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</si>
  <si>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</si>
  <si>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</si>
  <si>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</si>
  <si>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</si>
  <si>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</si>
  <si>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</si>
  <si>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</si>
  <si>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</si>
  <si>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</si>
  <si>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</si>
  <si>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</si>
  <si>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</si>
  <si>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</si>
  <si>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</si>
  <si>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</si>
  <si>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</si>
  <si>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</si>
  <si>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</si>
  <si>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</si>
  <si>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</si>
  <si>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</si>
  <si>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</si>
  <si>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</si>
  <si>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</si>
  <si>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</si>
  <si>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</si>
  <si>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</si>
  <si>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</si>
  <si>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</si>
  <si>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</si>
  <si>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</si>
  <si>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</si>
  <si>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</si>
  <si>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</si>
  <si>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</si>
  <si>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</si>
  <si>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</si>
  <si>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</si>
  <si>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</si>
  <si>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</si>
  <si>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</si>
  <si>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</si>
  <si>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</si>
  <si>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</si>
  <si>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</si>
  <si>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</si>
  <si>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</si>
  <si>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</si>
  <si>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</si>
  <si>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</si>
  <si>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</si>
  <si>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</si>
  <si>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</si>
  <si>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</si>
  <si>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</si>
  <si>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</si>
  <si>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</si>
  <si>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</si>
  <si>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</si>
  <si>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</si>
  <si>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</si>
  <si>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</si>
  <si>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</si>
  <si>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</si>
  <si>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</si>
  <si>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</si>
  <si>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</si>
  <si>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</si>
  <si>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</si>
  <si>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</si>
  <si>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</si>
  <si>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</si>
  <si>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</si>
  <si>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</si>
  <si>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</si>
  <si>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</si>
  <si>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</si>
  <si>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</si>
  <si>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</si>
  <si>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</si>
  <si>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</si>
  <si>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</si>
  <si>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</si>
  <si>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</si>
  <si>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</si>
  <si>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</si>
  <si>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</si>
  <si>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</si>
  <si>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</si>
  <si>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</si>
  <si>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</si>
  <si>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</si>
  <si>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</si>
  <si>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</si>
  <si>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</si>
  <si>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</si>
  <si>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</si>
  <si>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</si>
  <si>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</si>
  <si>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</si>
  <si>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</si>
  <si>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</si>
  <si>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</si>
  <si>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</si>
  <si>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</si>
  <si>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</si>
  <si>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</si>
  <si>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</si>
  <si>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</si>
  <si>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</si>
  <si>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</si>
  <si>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</si>
  <si>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</si>
  <si>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</si>
  <si>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</si>
  <si>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</si>
  <si>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</si>
  <si>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</si>
  <si>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</si>
  <si>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</si>
  <si>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</si>
  <si>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</si>
  <si>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</si>
  <si>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</si>
  <si>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</si>
  <si>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</si>
  <si>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</si>
  <si>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</si>
  <si>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</si>
  <si>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</si>
  <si>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</si>
  <si>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</si>
  <si>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</si>
  <si>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</si>
  <si>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</si>
  <si>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</si>
  <si>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</si>
  <si>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</si>
  <si>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</si>
  <si>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</si>
  <si>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</si>
  <si>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</si>
  <si>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</si>
  <si>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</si>
  <si>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</si>
  <si>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</si>
  <si>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</si>
  <si>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</si>
  <si>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</si>
  <si>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</si>
  <si>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</si>
  <si>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</si>
  <si>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</si>
  <si>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</si>
  <si>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</si>
  <si>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</si>
  <si>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</si>
  <si>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</si>
  <si>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</si>
  <si>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</si>
  <si>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</si>
  <si>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</si>
  <si>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</si>
  <si>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</si>
  <si>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</si>
  <si>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</si>
  <si>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</si>
  <si>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</si>
  <si>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</si>
  <si>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</si>
  <si>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</si>
  <si>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</si>
  <si>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</si>
  <si>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</si>
  <si>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</si>
  <si>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</si>
  <si>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</si>
  <si>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</si>
  <si>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</si>
  <si>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</si>
  <si>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</si>
  <si>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</si>
  <si>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</si>
  <si>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</si>
  <si>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</si>
  <si>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</si>
  <si>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</si>
  <si>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</si>
  <si>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</si>
  <si>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</si>
  <si>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</si>
  <si>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</si>
  <si>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</si>
  <si>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</si>
  <si>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</si>
  <si>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</si>
  <si>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</si>
  <si>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</si>
  <si>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</si>
  <si>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</si>
  <si>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</si>
  <si>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</si>
  <si>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</si>
  <si>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</si>
  <si>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</si>
  <si>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</si>
  <si>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</si>
  <si>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</si>
  <si>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</si>
  <si>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</si>
  <si>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</si>
  <si>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</si>
  <si>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</si>
  <si>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</si>
  <si>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</si>
  <si>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</si>
  <si>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</si>
  <si>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</si>
  <si>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</si>
  <si>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</si>
  <si>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</si>
  <si>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</si>
  <si>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</si>
  <si>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</si>
  <si>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</si>
  <si>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</si>
  <si>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</si>
  <si>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</si>
  <si>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</si>
  <si>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</si>
  <si>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</si>
  <si>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</si>
  <si>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</si>
  <si>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</si>
  <si>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</si>
  <si>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</si>
  <si>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</si>
  <si>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</si>
  <si>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</si>
  <si>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</si>
  <si>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</si>
  <si>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</si>
  <si>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</si>
  <si>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</si>
  <si>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</si>
  <si>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</si>
  <si>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</si>
  <si>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</si>
  <si>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</si>
  <si>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</si>
  <si>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</si>
  <si>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</si>
  <si>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</si>
  <si>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</si>
  <si>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</si>
  <si>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</si>
  <si>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</si>
  <si>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</si>
  <si>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</si>
  <si>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</si>
  <si>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</si>
  <si>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</si>
  <si>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</si>
  <si>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</si>
  <si>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</si>
  <si>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</si>
  <si>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</si>
  <si>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</si>
  <si>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</si>
  <si>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</si>
  <si>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</si>
  <si>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</si>
  <si>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</si>
  <si>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</si>
  <si>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</si>
  <si>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</si>
  <si>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</si>
  <si>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</si>
  <si>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</si>
  <si>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</si>
  <si>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</si>
  <si>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</si>
  <si>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</si>
  <si>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</si>
  <si>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</si>
  <si>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</si>
  <si>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</si>
  <si>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</si>
  <si>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</si>
  <si>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</si>
  <si>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</si>
  <si>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</si>
  <si>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</si>
  <si>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</si>
  <si>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</si>
  <si>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</si>
  <si>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</si>
  <si>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</si>
  <si>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</si>
  <si>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</si>
  <si>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</si>
  <si>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</si>
  <si>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</si>
  <si>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</si>
  <si>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</si>
  <si>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</si>
  <si>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</si>
  <si>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</si>
  <si>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</si>
  <si>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</si>
  <si>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</si>
  <si>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</si>
  <si>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</si>
  <si>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</si>
  <si>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</si>
  <si>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</si>
  <si>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</si>
  <si>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</si>
  <si>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</si>
  <si>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</si>
  <si>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</si>
  <si>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</si>
  <si>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</si>
  <si>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</si>
  <si>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</si>
  <si>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</si>
  <si>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</si>
  <si>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</si>
  <si>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</si>
  <si>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</si>
  <si>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</si>
  <si>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</si>
  <si>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</si>
  <si>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</si>
  <si>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</si>
  <si>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</si>
  <si>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</si>
  <si>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</si>
  <si>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</si>
  <si>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</si>
  <si>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</si>
  <si>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</si>
  <si>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</si>
  <si>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</si>
  <si>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</si>
  <si>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</si>
  <si>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</si>
  <si>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</si>
  <si>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</si>
  <si>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</si>
  <si>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</si>
  <si>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</si>
  <si>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</si>
  <si>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</si>
  <si>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</si>
  <si>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</si>
  <si>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</si>
  <si>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</si>
  <si>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</si>
  <si>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</si>
  <si>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</si>
  <si>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</si>
  <si>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</si>
  <si>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</si>
  <si>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</si>
  <si>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</si>
  <si>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</si>
  <si>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</si>
  <si>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</si>
  <si>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</si>
  <si>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</si>
  <si>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</si>
  <si>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</si>
  <si>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</si>
  <si>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</si>
  <si>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</si>
  <si>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</si>
  <si>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</si>
  <si>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</si>
  <si>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</si>
  <si>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</si>
  <si>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</si>
  <si>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</si>
  <si>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</si>
  <si>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</si>
  <si>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</si>
  <si>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</si>
  <si>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</si>
  <si>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</si>
  <si>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</si>
  <si>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</si>
  <si>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</si>
  <si>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</si>
  <si>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</si>
  <si>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</si>
  <si>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</si>
  <si>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</si>
  <si>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</si>
  <si>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</si>
  <si>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</si>
  <si>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</si>
  <si>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</si>
  <si>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</si>
  <si>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</si>
  <si>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</si>
  <si>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</si>
  <si>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</si>
  <si>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</si>
  <si>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</si>
  <si>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</si>
  <si>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</si>
  <si>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</si>
  <si>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</si>
  <si>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</si>
  <si>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</si>
  <si>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</si>
  <si>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</si>
  <si>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</si>
  <si>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</si>
  <si>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</si>
  <si>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</si>
  <si>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</si>
  <si>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</si>
  <si>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</si>
  <si>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</si>
  <si>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</si>
  <si>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</si>
  <si>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</si>
  <si>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</si>
  <si>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</si>
  <si>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</si>
  <si>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</si>
  <si>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</si>
  <si>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</si>
  <si>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</si>
  <si>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</si>
  <si>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</si>
  <si>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</si>
  <si>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</si>
  <si>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</si>
  <si>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</si>
  <si>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</si>
  <si>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</si>
  <si>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</si>
  <si>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</si>
  <si>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</si>
  <si>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</si>
  <si>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</si>
  <si>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</si>
  <si>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</si>
  <si>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</si>
  <si>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</si>
  <si>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</si>
  <si>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</si>
  <si>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</si>
  <si>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</si>
  <si>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</si>
  <si>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</si>
  <si>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</si>
  <si>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</si>
  <si>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</si>
  <si>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</si>
  <si>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</si>
  <si>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</si>
  <si>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</si>
  <si>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</si>
  <si>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</si>
  <si>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</si>
  <si>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</si>
  <si>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</si>
  <si>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</si>
  <si>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</si>
  <si>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</si>
  <si>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</si>
  <si>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</si>
  <si>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</si>
  <si>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</si>
  <si>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</si>
  <si>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</si>
  <si>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</si>
  <si>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</si>
  <si>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</si>
  <si>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</si>
  <si>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</si>
  <si>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</si>
  <si>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</si>
  <si>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</si>
  <si>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</si>
  <si>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</si>
  <si>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</si>
  <si>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</si>
  <si>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</si>
  <si>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</si>
  <si>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</si>
  <si>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</si>
  <si>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</si>
  <si>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</si>
  <si>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</si>
  <si>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</si>
  <si>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</si>
  <si>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</si>
  <si>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</si>
  <si>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</si>
  <si>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</si>
  <si>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</si>
  <si>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</si>
  <si>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</si>
  <si>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</si>
  <si>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</si>
  <si>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</si>
  <si>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</si>
  <si>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</si>
  <si>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</si>
  <si>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</si>
  <si>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</si>
  <si>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</si>
  <si>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</si>
  <si>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</si>
  <si>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</si>
  <si>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</si>
  <si>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</si>
  <si>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</si>
  <si>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</si>
  <si>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</si>
  <si>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</si>
  <si>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</si>
  <si>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</si>
  <si>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</si>
  <si>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</si>
  <si>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</si>
  <si>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</si>
  <si>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</si>
  <si>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</si>
  <si>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</si>
  <si>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</si>
  <si>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</si>
  <si>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</si>
  <si>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</si>
  <si>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</si>
  <si>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</si>
  <si>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</si>
  <si>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</si>
  <si>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</si>
  <si>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</si>
  <si>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</si>
  <si>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</si>
  <si>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</si>
  <si>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</si>
  <si>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</si>
  <si>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</si>
  <si>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</si>
  <si>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</si>
  <si>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</si>
  <si>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</si>
  <si>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</si>
  <si>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</si>
  <si>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</si>
  <si>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</si>
  <si>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</si>
  <si>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</si>
  <si>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</si>
  <si>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</si>
  <si>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</si>
  <si>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</si>
  <si>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</si>
  <si>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</si>
  <si>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</si>
  <si>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</si>
  <si>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</si>
  <si>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</si>
  <si>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</si>
  <si>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</si>
  <si>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</si>
  <si>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</si>
  <si>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</si>
  <si>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</si>
  <si>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</si>
  <si>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</si>
  <si>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</si>
  <si>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</si>
  <si>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</si>
  <si>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</si>
  <si>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</si>
  <si>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</si>
  <si>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</si>
  <si>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</si>
  <si>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</si>
  <si>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</si>
  <si>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</si>
  <si>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</si>
  <si>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</si>
  <si>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</si>
  <si>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</si>
  <si>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</si>
  <si>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</si>
  <si>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</si>
  <si>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</si>
  <si>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</si>
  <si>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</si>
  <si>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</si>
  <si>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</si>
  <si>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</si>
  <si>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</si>
  <si>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</si>
  <si>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</si>
  <si>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</si>
  <si>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</si>
  <si>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</si>
  <si>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</si>
  <si>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</si>
  <si>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</si>
  <si>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</si>
  <si>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</si>
  <si>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</si>
  <si>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</si>
  <si>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</si>
  <si>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</si>
  <si>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</si>
  <si>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</si>
  <si>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</si>
  <si>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</si>
  <si>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</si>
  <si>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</si>
  <si>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</si>
  <si>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</si>
  <si>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</si>
  <si>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</si>
  <si>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</si>
  <si>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</si>
  <si>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</si>
  <si>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</si>
  <si>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</si>
  <si>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</si>
  <si>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</si>
  <si>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</si>
  <si>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</si>
  <si>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</si>
  <si>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</si>
  <si>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</si>
  <si>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</si>
  <si>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</si>
  <si>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</si>
  <si>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</si>
  <si>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</si>
  <si>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</si>
  <si>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</si>
  <si>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</si>
  <si>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</si>
  <si>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</si>
  <si>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</si>
  <si>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</si>
  <si>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</si>
  <si>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</si>
  <si>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</si>
  <si>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</si>
  <si>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</si>
  <si>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</si>
  <si>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</si>
  <si>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</si>
  <si>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</si>
  <si>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</si>
  <si>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</si>
  <si>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</si>
  <si>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</si>
  <si>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</si>
  <si>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</si>
  <si>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</si>
  <si>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</si>
  <si>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</si>
  <si>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</si>
  <si>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</si>
  <si>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</si>
  <si>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</si>
  <si>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</si>
  <si>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</si>
  <si>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</si>
  <si>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</si>
  <si>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</si>
  <si>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</si>
  <si>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</si>
  <si>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</si>
  <si>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</si>
  <si>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</si>
  <si>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</si>
  <si>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</si>
  <si>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</si>
  <si>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</si>
  <si>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</si>
  <si>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</si>
  <si>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</si>
  <si>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</si>
  <si>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</si>
  <si>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</si>
  <si>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</si>
  <si>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</si>
  <si>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</si>
  <si>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</si>
  <si>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</si>
  <si>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</si>
  <si>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</si>
  <si>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</si>
  <si>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</si>
  <si>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</si>
  <si>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</si>
  <si>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</si>
  <si>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</si>
  <si>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</si>
  <si>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</si>
  <si>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</si>
  <si>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</si>
  <si>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</si>
  <si>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</si>
  <si>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</si>
  <si>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</si>
  <si>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</si>
  <si>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</si>
  <si>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</si>
  <si>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</si>
  <si>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</si>
  <si>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</si>
  <si>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</si>
  <si>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</si>
  <si>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</si>
  <si>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</si>
  <si>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</si>
  <si>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</si>
  <si>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</si>
  <si>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</si>
  <si>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</si>
  <si>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</si>
  <si>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</si>
  <si>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</si>
  <si>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</si>
  <si>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</si>
  <si>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</si>
  <si>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</si>
  <si>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</si>
  <si>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</si>
  <si>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</si>
  <si>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</si>
  <si>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</si>
  <si>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</si>
  <si>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</si>
  <si>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</si>
  <si>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</si>
  <si>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</si>
  <si>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</si>
  <si>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</si>
  <si>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</si>
  <si>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</si>
  <si>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</si>
  <si>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</si>
  <si>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</si>
  <si>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</si>
  <si>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</si>
  <si>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</si>
  <si>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</si>
  <si>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</si>
  <si>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</si>
  <si>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</si>
  <si>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</si>
  <si>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</si>
  <si>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</si>
  <si>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</si>
  <si>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</si>
  <si>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</si>
  <si>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</si>
  <si>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</si>
  <si>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</si>
  <si>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</si>
  <si>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</si>
  <si>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</si>
  <si>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</si>
  <si>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</si>
  <si>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</si>
  <si>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</si>
  <si>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</si>
  <si>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</si>
  <si>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</si>
  <si>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</si>
  <si>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</si>
  <si>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</si>
  <si>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</si>
  <si>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</si>
  <si>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</si>
  <si>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</si>
  <si>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</si>
  <si>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</si>
  <si>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</si>
  <si>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</si>
  <si>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</si>
  <si>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</si>
  <si>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</si>
  <si>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</si>
  <si>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</si>
  <si>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</si>
  <si>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</si>
  <si>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</si>
  <si>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</si>
  <si>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</si>
  <si>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</si>
  <si>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</si>
  <si>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</si>
  <si>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</si>
  <si>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</si>
  <si>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</si>
  <si>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</si>
  <si>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</si>
  <si>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</si>
  <si>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</si>
  <si>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</si>
  <si>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</si>
  <si>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</si>
  <si>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</si>
  <si>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</si>
  <si>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</si>
  <si>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</si>
  <si>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</si>
  <si>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</si>
  <si>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</si>
  <si>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</si>
  <si>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</si>
  <si>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</si>
  <si>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</si>
  <si>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</si>
  <si>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</si>
  <si>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</si>
  <si>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</si>
  <si>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</si>
  <si>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</si>
  <si>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</si>
  <si>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</si>
  <si>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</si>
  <si>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</si>
  <si>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</si>
  <si>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</si>
  <si>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</si>
  <si>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</si>
  <si>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</si>
  <si>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</si>
  <si>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</si>
  <si>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</si>
  <si>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</si>
  <si>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</si>
  <si>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</si>
  <si>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</si>
  <si>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</si>
  <si>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</si>
  <si>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</si>
  <si>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</si>
  <si>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</si>
  <si>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</si>
  <si>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</si>
  <si>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</si>
  <si>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</si>
  <si>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</si>
  <si>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</si>
  <si>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</si>
  <si>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</si>
  <si>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</si>
  <si>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</si>
  <si>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</si>
  <si>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</si>
  <si>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</si>
  <si>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</si>
  <si>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</si>
  <si>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</si>
  <si>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</si>
  <si>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</si>
  <si>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</si>
  <si>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</si>
  <si>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</si>
  <si>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</si>
  <si>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</si>
  <si>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</si>
  <si>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</si>
  <si>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</si>
  <si>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</si>
  <si>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</si>
  <si>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</si>
  <si>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</si>
  <si>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</si>
  <si>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</si>
  <si>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</si>
  <si>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</si>
  <si>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</si>
  <si>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</si>
  <si>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</si>
  <si>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</si>
  <si>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</si>
  <si>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</si>
  <si>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</si>
  <si>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</si>
  <si>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</si>
  <si>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</si>
  <si>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</si>
  <si>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</si>
  <si>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</si>
  <si>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</si>
  <si>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</si>
  <si>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</si>
  <si>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</si>
  <si>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</si>
  <si>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</si>
  <si>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</si>
  <si>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</si>
  <si>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</si>
  <si>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</si>
  <si>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</si>
  <si>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</si>
  <si>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</si>
  <si>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</si>
  <si>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</si>
  <si>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</si>
  <si>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</si>
  <si>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</si>
  <si>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</si>
  <si>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</si>
  <si>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</si>
  <si>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</si>
  <si>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</si>
  <si>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</si>
  <si>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</si>
  <si>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</si>
  <si>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</si>
  <si>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</si>
  <si>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</si>
  <si>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</si>
  <si>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</si>
  <si>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</si>
  <si>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</si>
  <si>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</si>
  <si>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</si>
  <si>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</si>
  <si>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</si>
  <si>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</si>
  <si>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</si>
  <si>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</si>
  <si>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</si>
  <si>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</si>
  <si>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</si>
  <si>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</si>
  <si>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</si>
  <si>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</si>
  <si>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</si>
  <si>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</si>
  <si>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</si>
  <si>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</si>
  <si>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</si>
  <si>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</si>
  <si>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</si>
  <si>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</si>
  <si>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</si>
  <si>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</si>
  <si>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</si>
  <si>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</si>
  <si>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</si>
  <si>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</si>
  <si>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</si>
  <si>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</si>
  <si>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</si>
  <si>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</si>
  <si>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</si>
  <si>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</si>
  <si>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</si>
  <si>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</si>
  <si>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</si>
  <si>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</si>
  <si>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</si>
  <si>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</si>
  <si>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</si>
  <si>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</si>
  <si>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</si>
  <si>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</si>
  <si>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</si>
  <si>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</si>
  <si>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</si>
  <si>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</si>
  <si>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</si>
  <si>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</si>
  <si>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</si>
  <si>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</si>
  <si>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</si>
  <si>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</si>
  <si>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</si>
  <si>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</si>
  <si>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</si>
  <si>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</si>
  <si>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</si>
  <si>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</si>
  <si>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</si>
  <si>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</si>
  <si>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</si>
  <si>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</si>
  <si>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</si>
  <si>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</si>
  <si>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</si>
  <si>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</si>
  <si>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</si>
  <si>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</si>
  <si>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</si>
  <si>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</si>
  <si>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</si>
  <si>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</si>
  <si>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</si>
  <si>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</si>
  <si>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</si>
  <si>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</si>
  <si>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</si>
  <si>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</si>
  <si>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</si>
  <si>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</si>
  <si>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</si>
  <si>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</si>
  <si>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</si>
  <si>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</si>
  <si>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</si>
  <si>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</si>
  <si>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</si>
  <si>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</si>
  <si>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</si>
  <si>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</si>
  <si>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</si>
  <si>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</si>
  <si>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</si>
  <si>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</si>
  <si>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</si>
  <si>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</si>
  <si>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</si>
  <si>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</si>
  <si>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</si>
  <si>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</si>
  <si>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</si>
  <si>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</si>
  <si>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</si>
  <si>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</si>
  <si>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</si>
  <si>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</si>
  <si>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</si>
  <si>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</si>
  <si>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</si>
  <si>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</si>
  <si>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</si>
  <si>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</si>
  <si>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</si>
  <si>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</si>
  <si>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</si>
  <si>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</si>
  <si>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</si>
  <si>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</si>
  <si>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</si>
  <si>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</si>
  <si>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</si>
  <si>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</si>
  <si>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</si>
  <si>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</si>
  <si>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</si>
  <si>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</si>
  <si>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</si>
  <si>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</si>
  <si>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</si>
  <si>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</si>
  <si>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</si>
  <si>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</si>
  <si>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</si>
  <si>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</si>
  <si>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</si>
  <si>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</si>
  <si>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</si>
  <si>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</si>
  <si>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</si>
  <si>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</si>
  <si>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</si>
  <si>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</si>
  <si>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</si>
  <si>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</si>
  <si>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</si>
  <si>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</si>
  <si>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</si>
  <si>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</si>
  <si>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</si>
  <si>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</si>
  <si>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</si>
  <si>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</si>
  <si>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</si>
  <si>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</si>
  <si>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</si>
  <si>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</si>
  <si>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</si>
  <si>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</si>
  <si>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</si>
  <si>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</si>
  <si>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</si>
  <si>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</si>
  <si>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</si>
  <si>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</si>
  <si>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</si>
  <si>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</si>
  <si>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</si>
  <si>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</si>
  <si>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</si>
  <si>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</si>
  <si>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</si>
  <si>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</si>
  <si>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</si>
  <si>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</si>
  <si>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</si>
  <si>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</si>
  <si>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</si>
  <si>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</si>
  <si>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</si>
  <si>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</si>
  <si>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</si>
  <si>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</si>
  <si>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</si>
  <si>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</si>
  <si>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</si>
  <si>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</si>
  <si>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</si>
  <si>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</si>
  <si>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</si>
  <si>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</si>
  <si>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</si>
  <si>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</si>
  <si>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</si>
  <si>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</si>
  <si>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</si>
  <si>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</si>
  <si>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</si>
  <si>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</si>
  <si>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</si>
  <si>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</si>
  <si>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</si>
  <si>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</si>
  <si>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</si>
  <si>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</si>
  <si>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</si>
  <si>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</si>
  <si>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</si>
  <si>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</si>
  <si>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</si>
  <si>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</si>
  <si>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</si>
  <si>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</si>
  <si>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</si>
  <si>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</si>
  <si>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</si>
  <si>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</si>
  <si>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</si>
  <si>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</si>
  <si>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</si>
  <si>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</si>
  <si>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</si>
  <si>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</si>
  <si>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</si>
  <si>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</si>
  <si>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</si>
  <si>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</si>
  <si>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</si>
  <si>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</si>
  <si>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</si>
  <si>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</si>
  <si>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</si>
  <si>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</si>
  <si>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</si>
  <si>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</si>
  <si>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</si>
  <si>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</si>
  <si>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</si>
  <si>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</si>
  <si>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</si>
  <si>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</si>
  <si>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</si>
  <si>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</si>
  <si>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</si>
  <si>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</si>
  <si>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</si>
  <si>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</si>
  <si>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</si>
  <si>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</si>
  <si>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</si>
  <si>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</si>
  <si>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</si>
  <si>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</si>
  <si>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</si>
  <si>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</si>
  <si>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</si>
  <si>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</si>
  <si>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</si>
  <si>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</si>
  <si>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</si>
  <si>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</si>
  <si>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</si>
  <si>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</si>
  <si>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</si>
  <si>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</si>
  <si>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</si>
  <si>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</si>
  <si>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</si>
  <si>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</si>
  <si>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</si>
  <si>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</si>
  <si>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</si>
  <si>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</si>
  <si>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</si>
  <si>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</si>
  <si>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</si>
  <si>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</si>
  <si>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</si>
  <si>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</si>
  <si>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</si>
  <si>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</si>
  <si>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</si>
  <si>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</si>
  <si>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</si>
  <si>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</si>
  <si>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</si>
  <si>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</si>
  <si>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</si>
  <si>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</si>
  <si>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</si>
  <si>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</si>
  <si>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</si>
  <si>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</si>
  <si>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</si>
  <si>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</si>
  <si>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</si>
  <si>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</si>
  <si>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</si>
  <si>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</si>
  <si>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</si>
  <si>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</si>
  <si>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</si>
  <si>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</si>
  <si>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</si>
  <si>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</si>
  <si>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</si>
  <si>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</si>
  <si>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</si>
  <si>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</si>
  <si>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</si>
  <si>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</si>
  <si>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</si>
  <si>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</si>
  <si>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</si>
  <si>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</si>
  <si>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</si>
  <si>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</si>
  <si>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</si>
  <si>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</si>
  <si>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</si>
  <si>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</si>
  <si>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</si>
  <si>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</si>
  <si>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</si>
  <si>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</si>
  <si>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</si>
  <si>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</si>
  <si>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</si>
  <si>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</si>
  <si>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</si>
  <si>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</si>
  <si>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</si>
  <si>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</si>
  <si>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</si>
  <si>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</si>
  <si>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</si>
  <si>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</si>
  <si>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</si>
  <si>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</si>
  <si>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</si>
  <si>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</si>
  <si>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</si>
  <si>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</si>
  <si>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</si>
  <si>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</si>
  <si>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</si>
  <si>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</si>
  <si>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</si>
  <si>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</si>
  <si>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</si>
  <si>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</si>
  <si>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</si>
  <si>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</si>
  <si>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</si>
  <si>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</si>
  <si>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</si>
  <si>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</si>
  <si>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</si>
  <si>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</si>
  <si>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</si>
  <si>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</si>
  <si>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</si>
  <si>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</si>
  <si>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</si>
  <si>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</si>
  <si>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</si>
  <si>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</si>
  <si>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</si>
  <si>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</si>
  <si>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</si>
  <si>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</si>
  <si>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</si>
  <si>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</si>
  <si>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</si>
  <si>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</si>
  <si>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</si>
  <si>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</si>
  <si>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</si>
  <si>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</si>
  <si>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</si>
  <si>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</si>
  <si>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</si>
  <si>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</si>
  <si>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</si>
  <si>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</si>
  <si>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</si>
  <si>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</si>
  <si>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</si>
  <si>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</si>
  <si>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</si>
  <si>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</si>
  <si>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</si>
  <si>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</si>
  <si>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</si>
  <si>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</si>
  <si>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</si>
  <si>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</si>
  <si>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</si>
  <si>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</si>
  <si>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</si>
  <si>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</si>
  <si>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</si>
  <si>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</si>
  <si>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</si>
  <si>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</si>
  <si>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</si>
  <si>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</si>
  <si>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</si>
  <si>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</si>
  <si>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</si>
  <si>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</si>
  <si>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</si>
  <si>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</si>
  <si>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</si>
  <si>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</si>
  <si>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</si>
  <si>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</si>
  <si>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</si>
  <si>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</si>
  <si>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</si>
  <si>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</si>
  <si>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</si>
  <si>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</si>
  <si>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</si>
  <si>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</si>
  <si>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</si>
  <si>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</si>
  <si>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</si>
  <si>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</si>
  <si>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</si>
  <si>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</si>
  <si>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</si>
  <si>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</si>
  <si>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</si>
  <si>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</si>
  <si>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</si>
  <si>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</si>
  <si>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</si>
  <si>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</si>
  <si>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</si>
  <si>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</si>
  <si>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</si>
  <si>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</si>
  <si>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</si>
  <si>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</si>
  <si>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</si>
  <si>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</si>
  <si>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</si>
  <si>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</si>
  <si>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</si>
  <si>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</si>
  <si>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</si>
  <si>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</si>
  <si>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</si>
  <si>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</si>
  <si>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</si>
  <si>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</si>
  <si>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</si>
  <si>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</si>
  <si>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</si>
  <si>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</si>
  <si>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</si>
  <si>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</si>
  <si>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</si>
  <si>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</si>
  <si>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</si>
  <si>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</si>
  <si>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</si>
  <si>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</si>
  <si>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</si>
  <si>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</si>
  <si>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</si>
  <si>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</si>
  <si>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</si>
  <si>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</si>
  <si>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</si>
  <si>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</si>
  <si>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</si>
  <si>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</si>
  <si>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</si>
  <si>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</si>
  <si>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</si>
  <si>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</si>
  <si>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</si>
  <si>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</si>
  <si>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</si>
  <si>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</si>
  <si>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</si>
  <si>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</si>
  <si>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</si>
  <si>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</si>
  <si>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</si>
  <si>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</si>
  <si>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</si>
  <si>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</si>
  <si>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</si>
  <si>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</si>
  <si>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</si>
  <si>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</si>
  <si>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</si>
  <si>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</si>
  <si>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</si>
  <si>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</si>
  <si>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</si>
  <si>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</si>
  <si>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</si>
  <si>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</si>
  <si>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</si>
  <si>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</si>
  <si>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</si>
  <si>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</si>
  <si>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</si>
  <si>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</si>
  <si>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</si>
  <si>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</si>
  <si>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</si>
  <si>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</si>
  <si>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</si>
  <si>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</si>
  <si>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</si>
  <si>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</si>
  <si>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</si>
  <si>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</si>
  <si>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</si>
  <si>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</si>
  <si>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</si>
  <si>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</si>
  <si>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</si>
  <si>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</si>
  <si>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</si>
  <si>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</si>
  <si>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</si>
  <si>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</si>
  <si>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</si>
  <si>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</si>
  <si>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</si>
  <si>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</si>
  <si>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</si>
  <si>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</si>
  <si>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</si>
  <si>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</si>
  <si>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</si>
  <si>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</si>
  <si>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</si>
  <si>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</si>
  <si>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</si>
  <si>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</si>
  <si>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</si>
  <si>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</si>
  <si>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</si>
  <si>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</si>
  <si>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</si>
  <si>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</si>
  <si>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</si>
  <si>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</si>
  <si>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</si>
  <si>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</si>
  <si>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</si>
  <si>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</si>
  <si>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</si>
  <si>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</si>
  <si>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</si>
  <si>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</si>
  <si>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</si>
  <si>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</si>
  <si>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</si>
  <si>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</si>
  <si>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</si>
  <si>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</si>
  <si>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</si>
  <si>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</si>
  <si>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</si>
  <si>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</si>
  <si>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</si>
  <si>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</si>
  <si>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</si>
  <si>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</si>
  <si>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</si>
  <si>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</si>
  <si>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</si>
  <si>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</si>
  <si>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</si>
  <si>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</si>
  <si>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</si>
  <si>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</si>
  <si>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</si>
  <si>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</si>
  <si>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</si>
  <si>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</si>
  <si>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</si>
  <si>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</si>
  <si>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</si>
  <si>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</si>
  <si>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</si>
  <si>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</si>
  <si>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</si>
  <si>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</si>
  <si>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</si>
  <si>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</si>
  <si>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</si>
  <si>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</si>
  <si>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</si>
  <si>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</si>
  <si>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</si>
  <si>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</si>
  <si>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</si>
  <si>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</si>
  <si>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</si>
  <si>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</si>
  <si>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</si>
  <si>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</si>
  <si>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</si>
  <si>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</si>
  <si>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</si>
  <si>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</si>
  <si>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</si>
  <si>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</si>
  <si>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</si>
  <si>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</si>
  <si>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</si>
  <si>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</si>
  <si>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</si>
  <si>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</si>
  <si>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</si>
  <si>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</si>
  <si>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</si>
  <si>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</si>
  <si>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</si>
  <si>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</si>
  <si>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</si>
  <si>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</si>
  <si>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</si>
  <si>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</si>
  <si>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</si>
  <si>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</si>
  <si>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</si>
  <si>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</si>
  <si>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</si>
  <si>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</si>
  <si>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</si>
  <si>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</si>
  <si>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</si>
  <si>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</si>
  <si>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</si>
  <si>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</si>
  <si>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</si>
  <si>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</si>
  <si>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</si>
  <si>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</si>
  <si>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</si>
  <si>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</si>
  <si>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</si>
  <si>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</si>
  <si>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</si>
  <si>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</si>
  <si>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</si>
  <si>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</si>
  <si>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</si>
  <si>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</si>
  <si>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</si>
  <si>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</si>
  <si>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</si>
  <si>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</si>
  <si>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</si>
  <si>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</si>
  <si>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</si>
  <si>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</si>
  <si>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</si>
  <si>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</si>
  <si>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</si>
  <si>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</si>
  <si>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</si>
  <si>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</si>
  <si>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</si>
  <si>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</si>
  <si>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</si>
  <si>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</si>
  <si>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</si>
  <si>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</si>
  <si>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</si>
  <si>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</si>
  <si>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</si>
  <si>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</si>
  <si>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</si>
  <si>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</si>
  <si>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</si>
  <si>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</si>
  <si>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</si>
  <si>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</si>
  <si>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</si>
  <si>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</si>
  <si>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</si>
  <si>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</si>
  <si>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</si>
  <si>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</si>
  <si>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</si>
  <si>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</si>
  <si>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</si>
  <si>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</si>
  <si>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</si>
  <si>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</si>
  <si>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</si>
  <si>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</si>
  <si>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</si>
  <si>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</si>
  <si>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</si>
  <si>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</si>
  <si>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</si>
  <si>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</si>
  <si>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</si>
  <si>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</si>
  <si>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</si>
  <si>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</si>
  <si>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</si>
  <si>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</si>
  <si>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</si>
  <si>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</si>
  <si>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</si>
  <si>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</si>
  <si>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</si>
  <si>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</si>
  <si>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</si>
  <si>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</si>
  <si>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</si>
  <si>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</si>
  <si>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</si>
  <si>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</si>
  <si>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</si>
  <si>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</si>
  <si>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</si>
  <si>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</si>
  <si>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</si>
  <si>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</si>
  <si>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</si>
  <si>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</si>
  <si>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</si>
  <si>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</si>
  <si>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</si>
  <si>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</si>
  <si>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</si>
  <si>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</si>
  <si>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</si>
  <si>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</si>
  <si>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</si>
  <si>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</si>
  <si>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</si>
  <si>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</si>
  <si>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</si>
  <si>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</si>
  <si>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</si>
  <si>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</si>
  <si>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</si>
  <si>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</si>
  <si>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</si>
  <si>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</si>
  <si>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</si>
  <si>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</si>
  <si>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</si>
  <si>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</si>
  <si>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</si>
  <si>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</si>
  <si>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</si>
  <si>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</si>
  <si>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</si>
  <si>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</si>
  <si>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</si>
  <si>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</si>
  <si>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</si>
  <si>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</si>
  <si>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</si>
  <si>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</si>
  <si>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</si>
  <si>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</si>
  <si>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</si>
  <si>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</si>
  <si>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</si>
  <si>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</si>
  <si>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</si>
  <si>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</si>
  <si>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</si>
  <si>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</si>
  <si>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</si>
  <si>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</si>
  <si>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</si>
  <si>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</si>
  <si>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</si>
  <si>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</si>
  <si>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</si>
  <si>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</si>
  <si>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</si>
  <si>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</si>
  <si>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</si>
  <si>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</si>
  <si>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</si>
  <si>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</si>
  <si>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</si>
  <si>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</si>
  <si>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</si>
  <si>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</si>
  <si>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</si>
  <si>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</si>
  <si>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</si>
  <si>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</si>
  <si>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</si>
  <si>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</si>
  <si>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</si>
  <si>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</si>
  <si>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</si>
  <si>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</si>
  <si>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</si>
  <si>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</si>
  <si>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</si>
  <si>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</si>
  <si>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</si>
  <si>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</si>
  <si>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</si>
  <si>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</si>
  <si>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</si>
  <si>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</si>
  <si>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</si>
  <si>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</si>
  <si>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</si>
  <si>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</si>
  <si>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</si>
  <si>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</si>
  <si>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</si>
  <si>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</si>
  <si>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</si>
  <si>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</si>
  <si>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</si>
  <si>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</si>
  <si>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</si>
  <si>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</si>
  <si>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</si>
  <si>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</si>
  <si>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</si>
  <si>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</si>
  <si>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</si>
  <si>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</si>
  <si>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</si>
  <si>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</si>
  <si>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</si>
  <si>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</si>
  <si>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</si>
  <si>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</si>
  <si>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</si>
  <si>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</si>
  <si>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</si>
  <si>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</si>
  <si>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</si>
  <si>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</si>
  <si>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</si>
  <si>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</si>
  <si>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</si>
  <si>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</si>
  <si>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</si>
  <si>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</si>
  <si>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</si>
  <si>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</si>
  <si>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</si>
  <si>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</si>
  <si>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</si>
  <si>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</si>
  <si>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</si>
  <si>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</si>
  <si>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</si>
  <si>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</si>
  <si>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</si>
  <si>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</si>
  <si>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</si>
  <si>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</si>
  <si>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</si>
  <si>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</si>
  <si>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</si>
  <si>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</si>
  <si>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</si>
  <si>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</si>
  <si>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</si>
  <si>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</si>
  <si>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</si>
  <si>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</si>
  <si>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</si>
  <si>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</si>
  <si>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</si>
  <si>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</si>
  <si>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</si>
  <si>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</si>
  <si>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</si>
  <si>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</si>
  <si>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</si>
  <si>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</si>
  <si>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</si>
  <si>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</si>
  <si>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</si>
  <si>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</si>
  <si>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</si>
  <si>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</si>
  <si>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</si>
  <si>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</si>
  <si>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</si>
  <si>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</si>
  <si>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</si>
  <si>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</si>
  <si>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</si>
  <si>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</si>
  <si>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</si>
  <si>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</si>
  <si>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</si>
  <si>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</si>
  <si>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</si>
  <si>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</si>
  <si>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</si>
  <si>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</si>
  <si>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</si>
  <si>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</si>
  <si>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</si>
  <si>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</si>
  <si>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</si>
  <si>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</si>
  <si>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</si>
  <si>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</si>
  <si>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</si>
  <si>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</si>
  <si>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</si>
  <si>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</si>
  <si>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</si>
  <si>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</si>
  <si>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</si>
  <si>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</si>
  <si>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</si>
  <si>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</si>
  <si>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</si>
  <si>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</si>
  <si>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</si>
  <si>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</si>
  <si>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</si>
  <si>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</si>
  <si>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</si>
  <si>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</si>
  <si>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</si>
  <si>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</si>
  <si>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</si>
  <si>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</si>
  <si>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</si>
  <si>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</si>
  <si>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</si>
  <si>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</si>
  <si>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</si>
  <si>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</si>
  <si>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</si>
  <si>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</si>
  <si>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</si>
  <si>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</si>
  <si>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</si>
  <si>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</si>
  <si>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</si>
  <si>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</si>
  <si>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</si>
  <si>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</si>
  <si>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</si>
  <si>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</si>
  <si>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</si>
  <si>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</si>
  <si>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</si>
  <si>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</si>
  <si>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</si>
  <si>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</si>
  <si>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</si>
  <si>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</si>
  <si>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</si>
  <si>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</si>
  <si>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</si>
  <si>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</si>
  <si>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</si>
  <si>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</si>
  <si>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</si>
  <si>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</si>
  <si>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</si>
  <si>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</si>
  <si>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</si>
  <si>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</si>
  <si>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</si>
  <si>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</si>
  <si>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</si>
  <si>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</si>
  <si>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</si>
  <si>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</si>
  <si>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</si>
  <si>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</si>
  <si>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</si>
  <si>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</si>
  <si>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</si>
  <si>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</si>
  <si>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</si>
  <si>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</si>
  <si>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</si>
  <si>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</si>
  <si>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</si>
  <si>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</si>
  <si>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</si>
  <si>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</si>
  <si>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</si>
  <si>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</si>
  <si>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</si>
  <si>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</si>
  <si>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</si>
  <si>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</si>
  <si>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</si>
  <si>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</si>
  <si>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</si>
  <si>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</si>
  <si>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</si>
  <si>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</si>
  <si>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</si>
  <si>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</si>
  <si>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</si>
  <si>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</si>
  <si>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</si>
  <si>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</si>
  <si>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</si>
  <si>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</si>
  <si>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</si>
  <si>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</si>
  <si>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</si>
  <si>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</si>
  <si>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</si>
  <si>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</si>
  <si>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</si>
  <si>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</si>
  <si>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</si>
  <si>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</si>
  <si>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</si>
  <si>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</si>
  <si>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</si>
  <si>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</si>
  <si>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</si>
  <si>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</si>
  <si>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</si>
  <si>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</si>
  <si>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</si>
  <si>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</si>
  <si>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</si>
  <si>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</si>
  <si>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</si>
  <si>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</si>
  <si>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</si>
  <si>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</si>
  <si>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</si>
  <si>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</si>
  <si>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</si>
  <si>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</si>
  <si>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</si>
  <si>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</si>
  <si>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</si>
  <si>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</si>
  <si>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</si>
  <si>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</si>
  <si>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</si>
  <si>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</si>
  <si>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</si>
  <si>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</si>
  <si>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</si>
  <si>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</si>
  <si>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</si>
  <si>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</si>
  <si>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</si>
  <si>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</si>
  <si>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</si>
  <si>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</si>
  <si>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</si>
  <si>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</si>
  <si>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</si>
  <si>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</si>
  <si>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</si>
  <si>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</si>
  <si>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</si>
  <si>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</si>
  <si>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</si>
  <si>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</si>
  <si>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</si>
  <si>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</si>
  <si>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</si>
  <si>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</si>
  <si>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</si>
  <si>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</si>
  <si>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</si>
  <si>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</si>
  <si>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</si>
  <si>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</si>
  <si>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</si>
  <si>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</si>
  <si>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</si>
  <si>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</si>
  <si>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</si>
  <si>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</si>
  <si>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</si>
  <si>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</si>
  <si>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</si>
  <si>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</si>
  <si>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</si>
  <si>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</si>
  <si>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</si>
  <si>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</si>
  <si>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</si>
  <si>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</si>
  <si>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</si>
  <si>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</si>
  <si>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</si>
  <si>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</si>
  <si>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</si>
  <si>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</si>
  <si>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</si>
  <si>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</si>
  <si>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</si>
  <si>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</si>
  <si>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</si>
  <si>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</si>
  <si>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</si>
  <si>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</si>
  <si>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</si>
  <si>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</si>
  <si>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</si>
  <si>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</si>
  <si>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</si>
  <si>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</si>
  <si>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</si>
  <si>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</si>
  <si>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</si>
  <si>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</si>
  <si>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</si>
  <si>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</si>
  <si>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</si>
  <si>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</si>
  <si>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</si>
  <si>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</si>
  <si>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</si>
  <si>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</si>
  <si>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</si>
  <si>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</si>
  <si>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</si>
  <si>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</si>
  <si>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</si>
  <si>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</si>
  <si>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</si>
  <si>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</si>
  <si>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</si>
  <si>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</si>
  <si>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</si>
  <si>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</si>
  <si>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</si>
  <si>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</si>
  <si>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</si>
  <si>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</si>
  <si>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</si>
  <si>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</si>
  <si>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</si>
  <si>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</si>
  <si>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</si>
  <si>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</si>
  <si>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</si>
  <si>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</si>
  <si>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</si>
  <si>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</si>
  <si>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</si>
  <si>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</si>
  <si>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</si>
  <si>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</si>
  <si>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</si>
  <si>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</si>
  <si>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</si>
  <si>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</si>
  <si>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</si>
  <si>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</si>
  <si>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</si>
  <si>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</si>
  <si>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</si>
  <si>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</si>
  <si>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</si>
  <si>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</si>
  <si>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</si>
  <si>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</si>
  <si>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</si>
  <si>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</si>
  <si>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</si>
  <si>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</si>
  <si>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</si>
  <si>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</si>
  <si>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</si>
  <si>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</si>
  <si>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</si>
  <si>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</si>
  <si>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</si>
  <si>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</si>
  <si>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</si>
  <si>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</si>
  <si>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</si>
  <si>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</si>
  <si>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</si>
  <si>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</si>
  <si>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</si>
  <si>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</si>
  <si>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</si>
  <si>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</si>
  <si>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</si>
  <si>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</si>
  <si>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</si>
  <si>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</si>
  <si>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</si>
  <si>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</si>
  <si>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</si>
  <si>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</si>
  <si>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</si>
  <si>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</si>
  <si>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</si>
  <si>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</si>
  <si>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</si>
  <si>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</si>
  <si>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</si>
  <si>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</si>
  <si>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</si>
  <si>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</si>
  <si>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</si>
  <si>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</si>
  <si>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</si>
  <si>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</si>
  <si>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</si>
  <si>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</si>
  <si>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</si>
  <si>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</si>
  <si>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</si>
  <si>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</si>
  <si>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</si>
  <si>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</si>
  <si>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</si>
  <si>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</si>
  <si>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</si>
  <si>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</si>
  <si>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</si>
  <si>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</si>
  <si>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</si>
  <si>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</si>
  <si>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</si>
  <si>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</si>
  <si>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</si>
  <si>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</si>
  <si>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</si>
  <si>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</si>
  <si>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</si>
  <si>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</si>
  <si>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</si>
  <si>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</si>
  <si>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</si>
  <si>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</si>
  <si>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</si>
  <si>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</si>
  <si>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</si>
  <si>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</si>
  <si>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</si>
  <si>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</si>
  <si>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</si>
  <si>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</si>
  <si>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</si>
  <si>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</si>
  <si>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</si>
  <si>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</si>
  <si>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</si>
  <si>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</si>
  <si>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</si>
  <si>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</si>
  <si>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</si>
  <si>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</si>
  <si>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</si>
  <si>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</si>
  <si>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</si>
  <si>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</si>
  <si>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</si>
  <si>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</si>
  <si>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</si>
  <si>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</si>
  <si>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</si>
  <si>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</si>
  <si>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</si>
  <si>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</si>
  <si>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</si>
  <si>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</si>
  <si>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</si>
  <si>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</si>
  <si>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</si>
  <si>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</si>
  <si>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</si>
  <si>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</si>
  <si>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</si>
  <si>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</si>
  <si>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</si>
  <si>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</si>
  <si>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</si>
  <si>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</si>
  <si>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</si>
  <si>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</si>
  <si>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</si>
  <si>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</si>
  <si>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</si>
  <si>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</si>
  <si>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</si>
  <si>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</si>
  <si>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</si>
  <si>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</si>
  <si>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</si>
  <si>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</si>
  <si>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</si>
  <si>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</si>
  <si>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</si>
  <si>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</si>
  <si>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</si>
  <si>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</si>
  <si>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</si>
  <si>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</si>
  <si>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</si>
  <si>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</si>
  <si>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</si>
  <si>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</si>
  <si>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</si>
  <si>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</si>
  <si>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</si>
  <si>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</si>
  <si>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</si>
  <si>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</si>
  <si>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</si>
  <si>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</si>
  <si>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</si>
  <si>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</si>
  <si>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</si>
  <si>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</si>
  <si>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</si>
  <si>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</si>
  <si>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</si>
  <si>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</si>
  <si>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</si>
  <si>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</si>
  <si>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</si>
  <si>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</si>
  <si>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</si>
  <si>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</si>
  <si>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</si>
  <si>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</si>
  <si>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</si>
  <si>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</si>
  <si>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</si>
  <si>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</si>
  <si>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</si>
  <si>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</si>
  <si>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</si>
  <si>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</si>
  <si>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</si>
  <si>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</si>
  <si>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</si>
  <si>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</si>
  <si>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</si>
  <si>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</si>
  <si>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</si>
  <si>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</si>
  <si>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</si>
  <si>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</si>
  <si>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</si>
  <si>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</si>
  <si>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</si>
  <si>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</si>
  <si>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</si>
  <si>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</si>
  <si>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</si>
  <si>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</si>
  <si>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</si>
  <si>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</si>
  <si>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</si>
  <si>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</si>
  <si>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</si>
  <si>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</si>
  <si>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</si>
  <si>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</si>
  <si>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</si>
  <si>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</si>
  <si>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</si>
  <si>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</si>
  <si>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</si>
  <si>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</si>
  <si>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</si>
  <si>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</si>
  <si>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</si>
  <si>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</si>
  <si>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</si>
  <si>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</si>
  <si>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</si>
  <si>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</si>
  <si>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</si>
  <si>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</si>
  <si>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</si>
  <si>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</si>
  <si>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</si>
  <si>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</si>
  <si>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</si>
  <si>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</si>
  <si>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</si>
  <si>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</si>
  <si>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</si>
  <si>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</si>
  <si>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</si>
  <si>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</si>
  <si>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</si>
  <si>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</si>
  <si>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</si>
  <si>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</si>
  <si>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</si>
  <si>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</si>
  <si>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</si>
  <si>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</si>
  <si>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</si>
  <si>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</si>
  <si>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</si>
  <si>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</si>
  <si>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</si>
  <si>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</si>
  <si>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</si>
  <si>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</si>
  <si>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</si>
  <si>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</si>
  <si>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</si>
  <si>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</si>
  <si>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</si>
  <si>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</si>
  <si>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</si>
  <si>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</si>
  <si>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</si>
  <si>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</si>
  <si>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</si>
  <si>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</si>
  <si>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</si>
  <si>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</si>
  <si>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</si>
  <si>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</si>
  <si>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</si>
  <si>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</si>
  <si>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</si>
  <si>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</si>
  <si>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</si>
  <si>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</si>
  <si>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</si>
  <si>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</si>
  <si>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</si>
  <si>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</si>
  <si>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</si>
  <si>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</si>
  <si>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</si>
  <si>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</si>
  <si>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</si>
  <si>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</si>
  <si>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</si>
  <si>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</si>
  <si>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</si>
  <si>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</si>
  <si>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</si>
  <si>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</si>
  <si>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</si>
  <si>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</si>
  <si>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</si>
  <si>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</si>
  <si>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</si>
  <si>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</si>
  <si>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</si>
  <si>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</si>
  <si>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</si>
  <si>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</si>
  <si>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</si>
  <si>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</si>
  <si>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</si>
  <si>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</si>
  <si>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</si>
  <si>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</si>
  <si>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</si>
  <si>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</si>
  <si>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</si>
  <si>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</si>
  <si>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</si>
  <si>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</si>
  <si>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</si>
  <si>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</si>
  <si>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</si>
  <si>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</si>
  <si>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</si>
  <si>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</si>
  <si>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</si>
  <si>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</si>
  <si>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</si>
  <si>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</si>
  <si>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</si>
  <si>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</si>
  <si>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</si>
  <si>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</si>
  <si>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</si>
  <si>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</si>
  <si>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</si>
  <si>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</si>
  <si>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</si>
  <si>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</si>
  <si>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</si>
  <si>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</si>
  <si>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</si>
  <si>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</si>
  <si>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</si>
  <si>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</si>
  <si>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</si>
  <si>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</si>
  <si>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</si>
  <si>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</si>
  <si>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</si>
  <si>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</si>
  <si>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</si>
  <si>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</si>
  <si>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</si>
  <si>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</si>
  <si>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</si>
  <si>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</si>
  <si>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</si>
  <si>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</si>
  <si>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</si>
  <si>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</si>
  <si>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</si>
  <si>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</si>
  <si>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</si>
  <si>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</si>
  <si>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</si>
  <si>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</si>
  <si>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</si>
  <si>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</si>
  <si>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</si>
  <si>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</si>
  <si>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</si>
  <si>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</si>
  <si>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</si>
  <si>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</si>
  <si>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</si>
  <si>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</si>
  <si>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</si>
  <si>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</si>
  <si>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</si>
  <si>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</si>
  <si>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</si>
  <si>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</si>
  <si>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</si>
  <si>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</si>
  <si>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</si>
  <si>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</si>
  <si>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</si>
  <si>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</si>
  <si>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</si>
  <si>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</si>
  <si>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</si>
  <si>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</si>
  <si>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</si>
  <si>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</si>
  <si>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</si>
  <si>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</si>
  <si>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</si>
  <si>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</si>
  <si>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</si>
  <si>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</si>
  <si>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</si>
  <si>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</si>
  <si>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</si>
  <si>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</si>
  <si>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</si>
  <si>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</si>
  <si>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</si>
  <si>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</si>
  <si>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</si>
  <si>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</si>
  <si>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</si>
  <si>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</si>
  <si>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</si>
  <si>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</si>
  <si>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</si>
  <si>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</si>
  <si>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</si>
  <si>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</si>
  <si>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</si>
  <si>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</si>
  <si>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</si>
  <si>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</si>
  <si>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</si>
  <si>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</si>
  <si>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</si>
  <si>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</si>
  <si>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</si>
  <si>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</si>
  <si>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</si>
  <si>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</si>
  <si>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</si>
  <si>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</si>
  <si>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</si>
  <si>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</si>
  <si>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</si>
  <si>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</si>
  <si>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</si>
  <si>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</si>
  <si>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</si>
  <si>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</si>
  <si>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</si>
  <si>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</si>
  <si>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</si>
  <si>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</si>
  <si>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</si>
  <si>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</si>
  <si>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</si>
  <si>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</si>
  <si>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</si>
  <si>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</si>
  <si>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</si>
  <si>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</si>
  <si>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</si>
  <si>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</si>
  <si>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</si>
  <si>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</si>
  <si>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</si>
  <si>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</si>
  <si>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</si>
  <si>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</si>
  <si>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</si>
  <si>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</si>
  <si>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</si>
  <si>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</si>
  <si>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</si>
  <si>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</si>
  <si>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</si>
  <si>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</si>
  <si>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</si>
  <si>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</si>
  <si>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</si>
  <si>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</si>
  <si>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</si>
  <si>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</si>
  <si>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</si>
  <si>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</si>
  <si>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</si>
  <si>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</si>
  <si>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</si>
  <si>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</si>
  <si>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</si>
  <si>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</si>
  <si>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</si>
  <si>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</si>
  <si>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</si>
  <si>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</si>
  <si>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</si>
  <si>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</si>
  <si>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</si>
  <si>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</si>
  <si>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</si>
  <si>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</si>
  <si>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</si>
  <si>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</si>
  <si>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</si>
  <si>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</si>
  <si>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</si>
  <si>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</si>
  <si>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</si>
  <si>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</si>
  <si>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</si>
  <si>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</si>
  <si>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</si>
  <si>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</si>
  <si>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</si>
  <si>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</si>
  <si>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</si>
  <si>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</si>
  <si>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</si>
  <si>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</si>
  <si>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</si>
  <si>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</si>
  <si>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</si>
  <si>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</si>
  <si>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</si>
  <si>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</si>
  <si>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</si>
  <si>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</si>
  <si>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</si>
  <si>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</si>
  <si>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</si>
  <si>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</si>
  <si>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</si>
  <si>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</si>
  <si>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</si>
  <si>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</si>
  <si>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</si>
  <si>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</si>
  <si>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</si>
  <si>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</si>
  <si>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</si>
  <si>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</si>
  <si>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</si>
  <si>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</si>
  <si>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</si>
  <si>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</si>
  <si>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</si>
  <si>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</si>
  <si>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</si>
  <si>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</si>
  <si>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</si>
  <si>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</si>
  <si>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</si>
  <si>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</si>
  <si>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</si>
  <si>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</si>
  <si>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</si>
  <si>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</si>
  <si>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</si>
  <si>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</si>
  <si>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</si>
  <si>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</si>
  <si>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</si>
  <si>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</si>
  <si>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</si>
  <si>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</si>
  <si>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</si>
  <si>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</si>
  <si>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</si>
  <si>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</si>
  <si>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</si>
  <si>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</si>
  <si>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</si>
  <si>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</si>
  <si>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</si>
  <si>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</si>
  <si>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</si>
  <si>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</si>
  <si>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</si>
  <si>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</si>
  <si>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</si>
  <si>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</si>
  <si>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</si>
  <si>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</si>
  <si>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</si>
  <si>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</si>
  <si>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</si>
  <si>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</si>
  <si>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</si>
  <si>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</si>
  <si>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</si>
  <si>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</si>
  <si>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</si>
  <si>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</si>
  <si>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</si>
  <si>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</si>
  <si>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</si>
  <si>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</si>
  <si>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</si>
  <si>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</si>
  <si>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</si>
  <si>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</si>
  <si>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</si>
  <si>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</si>
  <si>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</si>
  <si>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</si>
  <si>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</si>
  <si>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</si>
  <si>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</si>
  <si>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</si>
  <si>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</si>
  <si>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</si>
  <si>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</si>
  <si>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</si>
  <si>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</si>
  <si>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</si>
  <si>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</si>
  <si>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</si>
  <si>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</si>
  <si>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</si>
  <si>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</si>
  <si>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</si>
  <si>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</si>
  <si>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</si>
  <si>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</si>
  <si>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</si>
  <si>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</si>
  <si>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</si>
  <si>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</si>
  <si>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</si>
  <si>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</si>
  <si>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</si>
  <si>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</si>
  <si>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</si>
  <si>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</si>
  <si>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</si>
  <si>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</si>
  <si>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</si>
  <si>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</si>
  <si>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</si>
  <si>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</si>
  <si>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</si>
  <si>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</si>
  <si>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</si>
  <si>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</si>
  <si>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</si>
  <si>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</si>
  <si>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</si>
  <si>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</si>
  <si>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</si>
  <si>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</si>
  <si>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</si>
  <si>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</si>
  <si>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</si>
  <si>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</si>
  <si>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</si>
  <si>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</si>
  <si>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</si>
  <si>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</si>
  <si>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</si>
  <si>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</si>
  <si>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</si>
  <si>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</si>
  <si>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</si>
  <si>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</si>
  <si>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</si>
  <si>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</si>
  <si>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</si>
  <si>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</si>
  <si>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</si>
  <si>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</si>
  <si>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</si>
  <si>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</si>
  <si>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</si>
  <si>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</si>
  <si>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</si>
  <si>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</si>
  <si>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</si>
  <si>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</si>
  <si>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</si>
  <si>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</si>
  <si>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</si>
  <si>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</si>
  <si>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</si>
  <si>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</si>
  <si>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</si>
  <si>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</si>
  <si>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</si>
  <si>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</si>
  <si>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</si>
  <si>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</si>
  <si>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</si>
  <si>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</si>
  <si>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</si>
  <si>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</si>
  <si>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</si>
  <si>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</si>
  <si>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</si>
  <si>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</si>
  <si>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</si>
  <si>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</si>
  <si>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</si>
  <si>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</si>
  <si>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</si>
  <si>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</si>
  <si>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</si>
  <si>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</si>
  <si>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</si>
  <si>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</si>
  <si>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</si>
  <si>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</si>
  <si>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</si>
  <si>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</si>
  <si>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</si>
  <si>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</si>
  <si>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</si>
  <si>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</si>
  <si>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</si>
  <si>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</si>
  <si>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</si>
  <si>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</si>
  <si>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</si>
  <si>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</si>
  <si>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</si>
  <si>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</si>
  <si>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</si>
  <si>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</si>
  <si>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</si>
  <si>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</si>
  <si>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</si>
  <si>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</si>
  <si>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</si>
  <si>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</si>
  <si>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</si>
  <si>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</si>
  <si>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</si>
  <si>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</si>
  <si>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</si>
  <si>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</si>
  <si>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</si>
  <si>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</si>
  <si>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</si>
  <si>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</si>
  <si>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</si>
  <si>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</si>
  <si>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</si>
  <si>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</si>
  <si>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</si>
  <si>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</si>
  <si>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</si>
  <si>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</si>
  <si>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</si>
  <si>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</si>
  <si>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</si>
  <si>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</si>
  <si>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</si>
  <si>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</si>
  <si>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</si>
  <si>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</si>
  <si>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</si>
  <si>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</si>
  <si>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</si>
  <si>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</si>
  <si>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</si>
  <si>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</si>
  <si>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</si>
  <si>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</si>
  <si>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</si>
  <si>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</si>
  <si>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</si>
  <si>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</si>
  <si>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</si>
  <si>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</si>
  <si>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</si>
  <si>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</si>
  <si>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</si>
  <si>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</si>
  <si>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</si>
  <si>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</si>
  <si>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</si>
  <si>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</si>
  <si>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</si>
  <si>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</si>
  <si>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</si>
  <si>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</si>
  <si>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</si>
  <si>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</si>
  <si>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</si>
  <si>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</si>
  <si>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</si>
  <si>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</si>
  <si>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</si>
  <si>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</si>
  <si>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</si>
  <si>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</si>
  <si>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</si>
  <si>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</si>
  <si>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</si>
  <si>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</si>
  <si>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</si>
  <si>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</si>
  <si>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</si>
  <si>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</si>
  <si>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</si>
  <si>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</si>
  <si>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</si>
  <si>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</si>
  <si>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</si>
  <si>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</si>
  <si>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</si>
  <si>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</si>
  <si>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</si>
  <si>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</si>
  <si>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</si>
  <si>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</si>
  <si>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</si>
  <si>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</si>
  <si>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</si>
  <si>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</si>
  <si>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</si>
  <si>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</si>
  <si>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</si>
  <si>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</si>
  <si>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</si>
  <si>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</si>
  <si>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</si>
  <si>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</si>
  <si>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</si>
  <si>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</si>
  <si>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</si>
  <si>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</si>
  <si>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</si>
  <si>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</si>
  <si>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</si>
  <si>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</si>
  <si>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</si>
  <si>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</si>
  <si>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</si>
  <si>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</si>
  <si>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</si>
  <si>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</si>
  <si>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</si>
  <si>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</si>
  <si>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</si>
  <si>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</si>
  <si>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</si>
  <si>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</si>
  <si>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</si>
  <si>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</si>
  <si>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</si>
  <si>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</si>
  <si>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</si>
  <si>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</si>
  <si>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</si>
  <si>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</si>
  <si>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</si>
  <si>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</si>
  <si>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</si>
  <si>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</si>
  <si>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</si>
  <si>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</si>
  <si>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</si>
  <si>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</si>
  <si>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</si>
  <si>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</si>
  <si>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</si>
  <si>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</si>
  <si>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</si>
  <si>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</si>
  <si>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</si>
  <si>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</si>
  <si>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</si>
  <si>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</si>
  <si>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</si>
  <si>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</si>
  <si>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</si>
  <si>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</si>
  <si>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</si>
  <si>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</si>
  <si>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</si>
  <si>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</si>
  <si>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</si>
  <si>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</si>
  <si>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</si>
  <si>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</si>
  <si>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</si>
  <si>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</si>
  <si>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</si>
  <si>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</si>
  <si>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</si>
  <si>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</si>
  <si>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</si>
  <si>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</si>
  <si>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</si>
  <si>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</si>
  <si>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</si>
  <si>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</si>
  <si>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</si>
  <si>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</si>
  <si>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</si>
  <si>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</si>
  <si>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</si>
  <si>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</si>
  <si>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</si>
  <si>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</si>
  <si>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</si>
  <si>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</si>
  <si>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</si>
  <si>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</si>
  <si>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</si>
  <si>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</si>
  <si>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</si>
  <si>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</si>
  <si>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</si>
  <si>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</si>
  <si>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</si>
  <si>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</si>
  <si>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</si>
  <si>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</si>
  <si>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</si>
  <si>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</si>
  <si>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</si>
  <si>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</si>
  <si>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</si>
  <si>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</si>
  <si>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</si>
  <si>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</si>
  <si>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</si>
  <si>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</si>
  <si>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</si>
  <si>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</si>
  <si>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</si>
  <si>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</si>
  <si>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</si>
  <si>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</si>
  <si>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</si>
  <si>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</si>
  <si>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</si>
  <si>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</si>
  <si>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</si>
  <si>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</si>
  <si>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</si>
  <si>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</si>
  <si>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</si>
  <si>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</si>
  <si>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</si>
  <si>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</si>
  <si>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</si>
  <si>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</si>
  <si>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</si>
  <si>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</si>
  <si>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</si>
  <si>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</si>
  <si>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</si>
  <si>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</si>
  <si>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</si>
  <si>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</si>
  <si>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</si>
  <si>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</si>
  <si>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</si>
  <si>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</si>
  <si>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</si>
  <si>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</si>
  <si>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</si>
  <si>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</si>
  <si>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</si>
  <si>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</si>
  <si>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</si>
  <si>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</si>
  <si>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</si>
  <si>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</si>
  <si>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</si>
  <si>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</si>
  <si>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</si>
  <si>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</si>
  <si>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</si>
  <si>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</si>
  <si>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</si>
  <si>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</si>
  <si>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</si>
  <si>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</si>
  <si>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</si>
  <si>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</si>
  <si>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</si>
  <si>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</si>
  <si>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</si>
  <si>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</si>
  <si>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</si>
  <si>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</si>
  <si>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</si>
  <si>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</si>
  <si>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</si>
  <si>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</si>
  <si>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</si>
  <si>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</si>
  <si>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</si>
  <si>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</si>
  <si>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</si>
  <si>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</si>
  <si>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</si>
  <si>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</si>
  <si>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</si>
  <si>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</si>
  <si>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</si>
  <si>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</si>
  <si>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</si>
  <si>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</si>
  <si>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</si>
  <si>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</si>
  <si>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</si>
  <si>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</si>
  <si>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</si>
  <si>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</si>
  <si>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</si>
  <si>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</si>
  <si>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</si>
  <si>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</si>
  <si>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</si>
  <si>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</si>
  <si>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</si>
  <si>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</si>
  <si>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</si>
  <si>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</si>
  <si>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</si>
  <si>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</si>
  <si>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</si>
  <si>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</si>
  <si>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</si>
  <si>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</si>
  <si>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</si>
  <si>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</si>
  <si>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</si>
  <si>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</si>
  <si>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</si>
  <si>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</si>
  <si>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</si>
  <si>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</si>
  <si>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</si>
  <si>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</si>
  <si>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</si>
  <si>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</si>
  <si>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</si>
  <si>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</si>
  <si>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</si>
  <si>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</si>
  <si>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</si>
  <si>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</si>
  <si>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</si>
  <si>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</si>
  <si>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</si>
  <si>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</si>
  <si>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</si>
  <si>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</si>
  <si>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</si>
  <si>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</si>
  <si>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</si>
  <si>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</si>
  <si>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</si>
  <si>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</si>
  <si>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</si>
  <si>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</si>
  <si>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</si>
  <si>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</si>
  <si>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</si>
  <si>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</si>
  <si>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</si>
  <si>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</si>
  <si>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</si>
  <si>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</si>
  <si>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</si>
  <si>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</si>
  <si>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</si>
  <si>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</si>
  <si>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</si>
  <si>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</si>
  <si>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</si>
  <si>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</si>
  <si>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</si>
  <si>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</si>
  <si>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</si>
  <si>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</si>
  <si>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</si>
  <si>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</si>
  <si>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</si>
  <si>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</si>
  <si>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</si>
  <si>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</si>
  <si>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</si>
  <si>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</si>
  <si>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</si>
  <si>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</si>
  <si>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</si>
  <si>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</si>
  <si>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</si>
  <si>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</si>
  <si>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</si>
  <si>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</si>
  <si>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</si>
  <si>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</si>
  <si>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</si>
  <si>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</si>
  <si>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</si>
  <si>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</si>
  <si>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</si>
  <si>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</si>
  <si>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</si>
  <si>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</si>
  <si>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</si>
  <si>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</si>
  <si>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</si>
  <si>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</si>
  <si>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</si>
  <si>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</si>
  <si>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</si>
  <si>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</si>
  <si>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</si>
  <si>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</si>
  <si>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</si>
  <si>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</si>
  <si>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</si>
  <si>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</si>
  <si>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</si>
  <si>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</si>
  <si>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</si>
  <si>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</si>
  <si>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</si>
  <si>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</si>
  <si>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</si>
  <si>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</si>
  <si>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</si>
  <si>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</si>
  <si>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</si>
  <si>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</si>
  <si>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</si>
  <si>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</si>
  <si>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</si>
  <si>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</si>
  <si>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</si>
  <si>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</si>
  <si>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</si>
  <si>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</si>
  <si>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</si>
  <si>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</si>
  <si>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</si>
  <si>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</si>
  <si>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</si>
  <si>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</si>
  <si>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</si>
  <si>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</si>
  <si>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</si>
  <si>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</si>
  <si>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</si>
  <si>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</si>
  <si>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</si>
  <si>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</si>
  <si>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</si>
  <si>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</si>
  <si>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</si>
  <si>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</si>
  <si>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</si>
  <si>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</si>
  <si>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</si>
  <si>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</si>
  <si>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</si>
  <si>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</si>
  <si>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</si>
  <si>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</si>
  <si>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</si>
  <si>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</si>
  <si>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</si>
  <si>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</si>
  <si>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</si>
  <si>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</si>
  <si>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</si>
  <si>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</si>
  <si>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</si>
  <si>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</si>
  <si>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</si>
  <si>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</si>
  <si>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</si>
  <si>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</si>
  <si>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</si>
  <si>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</si>
  <si>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</si>
  <si>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</si>
  <si>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</si>
  <si>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</si>
  <si>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</si>
  <si>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</si>
  <si>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</si>
  <si>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</si>
  <si>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</si>
  <si>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</si>
  <si>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</si>
  <si>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</si>
  <si>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</si>
  <si>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</si>
  <si>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</si>
  <si>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</si>
  <si>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</si>
  <si>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</si>
  <si>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</si>
  <si>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</si>
  <si>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</si>
  <si>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</si>
  <si>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</si>
  <si>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</si>
  <si>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</si>
  <si>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</si>
  <si>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</si>
  <si>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</si>
  <si>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</si>
  <si>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</si>
  <si>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</si>
  <si>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</si>
  <si>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</si>
  <si>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</si>
  <si>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</si>
  <si>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</si>
  <si>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</si>
  <si>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</si>
  <si>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</si>
  <si>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</si>
  <si>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</si>
  <si>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</si>
  <si>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</si>
  <si>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</si>
  <si>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</si>
  <si>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</si>
  <si>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</si>
  <si>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</si>
  <si>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</si>
  <si>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</si>
  <si>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</si>
  <si>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</si>
  <si>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</si>
  <si>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</si>
  <si>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</si>
  <si>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</si>
  <si>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</si>
  <si>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</si>
  <si>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</si>
  <si>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</si>
  <si>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</si>
  <si>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</si>
  <si>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</si>
  <si>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</si>
  <si>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</si>
  <si>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</si>
  <si>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</si>
  <si>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</si>
  <si>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</si>
  <si>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</si>
  <si>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</si>
  <si>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</si>
  <si>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</si>
  <si>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</si>
  <si>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</si>
  <si>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</si>
  <si>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</si>
  <si>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</si>
  <si>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</si>
  <si>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</si>
  <si>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</si>
  <si>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</si>
  <si>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</si>
  <si>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</si>
  <si>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</si>
  <si>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</si>
  <si>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</si>
  <si>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</si>
  <si>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</si>
  <si>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</si>
  <si>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</si>
  <si>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</si>
  <si>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</si>
  <si>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</si>
  <si>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</si>
  <si>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</si>
  <si>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</si>
  <si>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</si>
  <si>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</si>
  <si>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</si>
  <si>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</si>
  <si>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</si>
  <si>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</si>
  <si>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</si>
  <si>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</si>
  <si>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</si>
  <si>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</si>
  <si>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</si>
  <si>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</si>
  <si>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</si>
  <si>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</si>
  <si>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</si>
  <si>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</si>
  <si>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</si>
  <si>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</si>
  <si>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</si>
  <si>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</si>
  <si>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</si>
  <si>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</si>
  <si>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</si>
  <si>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</si>
  <si>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</si>
  <si>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</si>
  <si>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</si>
  <si>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</si>
  <si>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</si>
  <si>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</si>
  <si>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</si>
  <si>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</si>
  <si>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</si>
  <si>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</si>
  <si>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</si>
  <si>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</si>
  <si>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</si>
  <si>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</si>
  <si>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</si>
  <si>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</si>
  <si>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</si>
  <si>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</si>
  <si>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</si>
  <si>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</si>
  <si>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</si>
  <si>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</si>
  <si>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</si>
  <si>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</si>
  <si>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</si>
  <si>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</si>
  <si>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</si>
  <si>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</si>
  <si>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</si>
  <si>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</si>
  <si>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</si>
  <si>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</si>
  <si>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</si>
  <si>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</si>
  <si>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</si>
  <si>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</si>
  <si>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</si>
  <si>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</si>
  <si>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</si>
  <si>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</si>
  <si>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</si>
  <si>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</si>
  <si>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</si>
  <si>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</si>
  <si>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</si>
  <si>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</si>
  <si>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</si>
  <si>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</si>
  <si>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</si>
  <si>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</si>
  <si>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</si>
  <si>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</si>
  <si>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</si>
  <si>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</si>
  <si>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</si>
  <si>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</si>
  <si>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</si>
  <si>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</si>
  <si>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</si>
  <si>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</si>
  <si>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</si>
  <si>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</si>
  <si>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</si>
  <si>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</si>
  <si>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</si>
  <si>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</si>
  <si>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</si>
  <si>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</si>
  <si>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</si>
  <si>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</si>
  <si>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</si>
  <si>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</si>
  <si>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</si>
  <si>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</si>
  <si>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</si>
  <si>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</si>
  <si>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</si>
  <si>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</si>
  <si>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</si>
  <si>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</si>
  <si>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</si>
  <si>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</si>
  <si>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</si>
  <si>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</si>
  <si>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</si>
  <si>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</si>
  <si>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</si>
  <si>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</si>
  <si>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</si>
  <si>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</si>
  <si>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</si>
  <si>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</si>
  <si>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</si>
  <si>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</si>
  <si>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</si>
  <si>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</si>
  <si>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</si>
  <si>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</si>
  <si>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</si>
  <si>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</si>
  <si>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</si>
  <si>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</si>
  <si>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</si>
  <si>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</si>
  <si>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</si>
  <si>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</si>
  <si>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</si>
  <si>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</si>
  <si>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</si>
  <si>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</si>
  <si>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</si>
  <si>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</si>
  <si>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</si>
  <si>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</si>
  <si>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</si>
  <si>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</si>
  <si>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</si>
  <si>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</si>
  <si>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</si>
  <si>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</si>
  <si>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</si>
  <si>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</si>
  <si>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</si>
  <si>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</si>
  <si>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</si>
  <si>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</si>
  <si>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</si>
  <si>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</si>
  <si>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</si>
  <si>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</si>
  <si>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</si>
  <si>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</si>
  <si>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</si>
  <si>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</si>
  <si>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</si>
  <si>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</si>
  <si>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</si>
  <si>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</si>
  <si>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</si>
  <si>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</si>
  <si>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</si>
  <si>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</si>
  <si>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</si>
  <si>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</si>
  <si>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</si>
  <si>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</si>
  <si>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</si>
  <si>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</si>
  <si>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</si>
  <si>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</si>
  <si>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</si>
  <si>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</si>
  <si>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</si>
  <si>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</si>
  <si>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</si>
  <si>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</si>
  <si>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</si>
  <si>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</si>
  <si>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</si>
  <si>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</si>
  <si>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</si>
  <si>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</si>
  <si>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</si>
  <si>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</si>
  <si>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</si>
  <si>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</si>
  <si>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</si>
  <si>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</si>
  <si>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</si>
  <si>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</si>
  <si>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</si>
  <si>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</si>
  <si>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</si>
  <si>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</si>
  <si>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</si>
  <si>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</si>
  <si>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</si>
  <si>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</si>
  <si>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</si>
  <si>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</si>
  <si>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</si>
  <si>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</si>
  <si>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</si>
  <si>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</si>
  <si>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</si>
  <si>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</si>
  <si>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</si>
  <si>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</si>
  <si>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</si>
  <si>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</si>
  <si>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</si>
  <si>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</si>
  <si>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</si>
  <si>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</si>
  <si>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</si>
  <si>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</si>
  <si>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</si>
  <si>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</si>
  <si>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</si>
  <si>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</si>
  <si>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</si>
  <si>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</si>
  <si>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</si>
  <si>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</si>
  <si>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</si>
  <si>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</si>
  <si>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</si>
  <si>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</si>
  <si>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</si>
  <si>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</si>
  <si>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</si>
  <si>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</si>
  <si>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</si>
  <si>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</si>
  <si>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</si>
  <si>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</si>
  <si>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</si>
  <si>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</si>
  <si>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</si>
  <si>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</si>
  <si>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</si>
  <si>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</si>
  <si>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</si>
  <si>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</si>
  <si>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</si>
  <si>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</si>
  <si>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</si>
  <si>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</si>
  <si>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</si>
  <si>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</si>
  <si>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</si>
  <si>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</si>
  <si>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</si>
  <si>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</si>
  <si>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</si>
  <si>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</si>
  <si>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</si>
  <si>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</si>
  <si>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</si>
  <si>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</si>
  <si>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</si>
  <si>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</si>
  <si>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</si>
  <si>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</si>
  <si>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</si>
  <si>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</si>
  <si>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</si>
  <si>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</si>
  <si>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</si>
  <si>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</si>
  <si>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</si>
  <si>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</si>
  <si>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</si>
  <si>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</si>
  <si>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</si>
  <si>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</si>
  <si>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</si>
  <si>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</si>
  <si>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</si>
  <si>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</si>
  <si>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</si>
  <si>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</si>
  <si>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</si>
  <si>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</si>
  <si>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</si>
  <si>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</si>
  <si>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</si>
  <si>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</si>
  <si>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</si>
  <si>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</si>
  <si>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</si>
  <si>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</si>
  <si>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</si>
  <si>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</si>
  <si>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</si>
  <si>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</si>
  <si>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</si>
  <si>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</si>
  <si>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</si>
  <si>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</si>
  <si>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</si>
  <si>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</si>
  <si>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</si>
  <si>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</si>
  <si>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</si>
  <si>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</si>
  <si>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</si>
  <si>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</si>
  <si>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</si>
  <si>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</si>
  <si>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</si>
  <si>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</si>
  <si>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</si>
  <si>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</si>
  <si>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</si>
  <si>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</si>
  <si>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</si>
  <si>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</si>
  <si>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</si>
  <si>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</si>
  <si>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</si>
  <si>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</si>
  <si>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</si>
  <si>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</si>
  <si>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</si>
  <si>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</si>
  <si>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</si>
  <si>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</si>
  <si>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</si>
  <si>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</si>
  <si>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</si>
  <si>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</si>
  <si>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</si>
  <si>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</si>
  <si>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</si>
  <si>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</si>
  <si>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</si>
  <si>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</si>
  <si>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</si>
  <si>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</si>
  <si>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</si>
  <si>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</si>
  <si>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</si>
  <si>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</si>
  <si>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</si>
  <si>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</si>
  <si>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</si>
  <si>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</si>
  <si>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</si>
  <si>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</si>
  <si>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</si>
  <si>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</si>
  <si>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</si>
  <si>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</si>
  <si>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</si>
  <si>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</si>
  <si>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</si>
  <si>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</si>
  <si>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</si>
  <si>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</si>
  <si>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</si>
  <si>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</si>
  <si>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</si>
  <si>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</si>
  <si>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</si>
  <si>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</si>
  <si>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</si>
  <si>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</si>
  <si>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</si>
  <si>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</si>
  <si>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</si>
  <si>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</si>
  <si>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</si>
  <si>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</si>
  <si>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</si>
  <si>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</si>
  <si>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</si>
  <si>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</si>
  <si>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</si>
  <si>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</si>
  <si>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</si>
  <si>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</si>
  <si>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</si>
  <si>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</si>
  <si>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</si>
  <si>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</si>
  <si>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</si>
  <si>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</si>
  <si>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</si>
  <si>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</si>
  <si>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</si>
  <si>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</si>
  <si>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</si>
  <si>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</si>
  <si>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</si>
  <si>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</si>
  <si>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</si>
  <si>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</si>
  <si>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</si>
  <si>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</si>
  <si>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</si>
  <si>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</si>
  <si>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</si>
  <si>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</si>
  <si>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</si>
  <si>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</si>
  <si>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</si>
  <si>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</si>
  <si>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</si>
  <si>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</si>
  <si>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</si>
  <si>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</si>
  <si>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</si>
  <si>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</si>
  <si>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</si>
  <si>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</si>
  <si>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</si>
  <si>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</si>
  <si>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</si>
  <si>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</si>
  <si>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</si>
  <si>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</si>
  <si>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</si>
  <si>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</si>
  <si>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</si>
  <si>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</si>
  <si>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</si>
  <si>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</si>
  <si>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</si>
  <si>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</si>
  <si>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</si>
  <si>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</si>
  <si>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</si>
  <si>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</si>
  <si>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</si>
  <si>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</si>
  <si>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</si>
  <si>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</si>
  <si>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</si>
  <si>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</si>
  <si>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</si>
  <si>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</si>
  <si>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</si>
  <si>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</si>
  <si>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</si>
  <si>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</si>
  <si>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</si>
  <si>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</si>
  <si>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</si>
  <si>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</si>
  <si>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</si>
  <si>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</si>
  <si>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</si>
  <si>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</si>
  <si>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</si>
  <si>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</si>
  <si>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</si>
  <si>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</si>
  <si>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</si>
  <si>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</si>
  <si>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</si>
  <si>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</si>
  <si>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</si>
  <si>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</si>
  <si>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</si>
  <si>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</si>
  <si>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</si>
  <si>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</si>
  <si>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</si>
  <si>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</si>
  <si>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</si>
  <si>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</si>
  <si>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</si>
  <si>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</si>
  <si>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</si>
  <si>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</si>
  <si>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</si>
  <si>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</si>
  <si>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</si>
  <si>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</si>
  <si>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</si>
  <si>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</si>
  <si>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</si>
  <si>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</si>
  <si>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</si>
  <si>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</si>
  <si>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</si>
  <si>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</si>
  <si>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</si>
  <si>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</si>
  <si>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</si>
  <si>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</si>
  <si>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</si>
  <si>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</si>
  <si>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</si>
  <si>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</si>
  <si>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</si>
  <si>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</si>
  <si>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</si>
  <si>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</si>
  <si>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</si>
  <si>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</si>
  <si>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</si>
  <si>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</si>
  <si>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</si>
  <si>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</si>
  <si>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</si>
  <si>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</si>
  <si>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</si>
  <si>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</si>
  <si>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</si>
  <si>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</si>
  <si>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</si>
  <si>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</si>
  <si>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</si>
  <si>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</si>
  <si>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</si>
  <si>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</si>
  <si>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</si>
  <si>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</si>
  <si>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</si>
  <si>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</si>
  <si>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</si>
  <si>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</si>
  <si>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</si>
  <si>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</si>
  <si>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</si>
  <si>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</si>
  <si>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</si>
  <si>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</si>
  <si>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</si>
  <si>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</si>
  <si>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</si>
  <si>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</si>
  <si>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</si>
  <si>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</si>
  <si>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</si>
  <si>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</si>
  <si>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</si>
  <si>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</si>
  <si>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</si>
  <si>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</si>
  <si>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</si>
  <si>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</si>
  <si>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</si>
  <si>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</si>
  <si>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</si>
  <si>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</si>
  <si>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</si>
  <si>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</si>
  <si>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</si>
  <si>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</si>
  <si>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</si>
  <si>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</si>
  <si>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</si>
  <si>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</si>
  <si>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</si>
  <si>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</si>
  <si>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</si>
  <si>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</si>
  <si>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</si>
  <si>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</si>
  <si>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</si>
  <si>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</si>
  <si>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</si>
  <si>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</si>
  <si>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</si>
  <si>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</si>
  <si>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</si>
  <si>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</si>
  <si>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</si>
  <si>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</si>
  <si>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</si>
  <si>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</si>
  <si>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</si>
  <si>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</si>
  <si>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</si>
  <si>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</si>
  <si>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</si>
  <si>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</si>
  <si>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</si>
  <si>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</si>
  <si>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</si>
  <si>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</si>
  <si>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</si>
  <si>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</si>
  <si>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</si>
  <si>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</si>
  <si>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</si>
  <si>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</si>
  <si>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</si>
  <si>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</si>
  <si>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</si>
  <si>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</si>
  <si>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</si>
  <si>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</si>
  <si>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</si>
  <si>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</si>
  <si>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</si>
  <si>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</si>
  <si>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</si>
  <si>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</si>
  <si>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</si>
  <si>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</si>
  <si>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</si>
  <si>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</si>
  <si>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</si>
  <si>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</si>
  <si>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</si>
  <si>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</si>
  <si>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</si>
  <si>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</si>
  <si>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</si>
  <si>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</si>
  <si>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</si>
  <si>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</si>
  <si>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</si>
  <si>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</si>
  <si>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</si>
  <si>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</si>
  <si>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</si>
  <si>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</si>
  <si>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</si>
  <si>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</si>
  <si>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</si>
  <si>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</si>
  <si>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</si>
  <si>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</si>
  <si>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</si>
  <si>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</si>
  <si>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</si>
  <si>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</si>
  <si>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</si>
  <si>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</si>
  <si>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</si>
  <si>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</si>
  <si>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</si>
  <si>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</si>
  <si>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</si>
  <si>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</si>
  <si>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</si>
  <si>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</si>
  <si>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</si>
  <si>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</si>
  <si>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</si>
  <si>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</si>
  <si>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</si>
  <si>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</si>
  <si>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</si>
  <si>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</si>
  <si>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</si>
  <si>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</si>
  <si>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</si>
  <si>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</si>
  <si>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</si>
  <si>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</si>
  <si>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</si>
  <si>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</si>
  <si>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</si>
  <si>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</si>
  <si>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</si>
  <si>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</si>
  <si>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</si>
  <si>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</si>
  <si>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</si>
  <si>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</si>
  <si>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</si>
  <si>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</si>
  <si>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</si>
  <si>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</si>
  <si>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</si>
  <si>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</si>
  <si>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</si>
  <si>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</si>
  <si>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</si>
  <si>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</si>
  <si>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</si>
  <si>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</si>
  <si>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</si>
  <si>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</si>
  <si>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</si>
  <si>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</si>
  <si>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</si>
  <si>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</si>
  <si>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</si>
  <si>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</si>
  <si>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</si>
  <si>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</si>
  <si>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</si>
  <si>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</si>
  <si>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</si>
  <si>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</si>
  <si>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</si>
  <si>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</si>
  <si>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</si>
  <si>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</si>
  <si>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</si>
  <si>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</si>
  <si>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</si>
  <si>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</si>
  <si>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</si>
  <si>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</si>
  <si>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</si>
  <si>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</si>
  <si>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</si>
  <si>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</si>
  <si>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</si>
  <si>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</si>
  <si>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</si>
  <si>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</si>
  <si>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</si>
  <si>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</si>
  <si>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</si>
  <si>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</si>
  <si>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</si>
  <si>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</si>
  <si>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</si>
  <si>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</si>
  <si>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</si>
  <si>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</si>
  <si>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</si>
  <si>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</si>
  <si>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</si>
  <si>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</si>
  <si>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</si>
  <si>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</si>
  <si>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</si>
  <si>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</si>
  <si>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</si>
  <si>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</si>
  <si>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</si>
  <si>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</si>
  <si>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</si>
  <si>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</si>
  <si>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</si>
  <si>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</si>
  <si>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</si>
  <si>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</si>
  <si>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</si>
  <si>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</si>
  <si>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</si>
  <si>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</si>
  <si>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</si>
  <si>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</si>
  <si>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</si>
  <si>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</si>
  <si>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</si>
  <si>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</si>
  <si>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</si>
  <si>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</si>
  <si>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</si>
  <si>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</si>
  <si>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</si>
  <si>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</si>
  <si>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</si>
  <si>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</si>
  <si>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</si>
  <si>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</si>
  <si>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</si>
  <si>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</si>
  <si>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</si>
  <si>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</si>
  <si>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</si>
  <si>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</si>
  <si>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</si>
  <si>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</si>
  <si>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</si>
  <si>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</si>
  <si>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</si>
  <si>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</si>
  <si>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</si>
  <si>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</si>
  <si>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</si>
  <si>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</si>
  <si>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</si>
  <si>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</si>
  <si>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</si>
  <si>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</si>
  <si>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</si>
  <si>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</si>
  <si>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</si>
  <si>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</si>
  <si>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</si>
  <si>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</si>
  <si>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</si>
  <si>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</si>
  <si>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</si>
  <si>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</si>
  <si>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</si>
  <si>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</si>
  <si>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</si>
  <si>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</si>
  <si>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</si>
  <si>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</si>
  <si>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</si>
  <si>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</si>
  <si>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</si>
  <si>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</si>
  <si>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</si>
  <si>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</si>
  <si>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</si>
  <si>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</si>
  <si>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</si>
  <si>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</si>
  <si>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</si>
  <si>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</si>
  <si>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</si>
  <si>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</si>
  <si>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</si>
  <si>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</si>
  <si>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</si>
  <si>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</si>
  <si>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</si>
  <si>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</si>
  <si>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</si>
  <si>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</si>
  <si>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</si>
  <si>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</si>
  <si>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</si>
  <si>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</si>
  <si>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</si>
  <si>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</si>
  <si>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</si>
  <si>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</si>
  <si>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</si>
  <si>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</si>
  <si>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</si>
  <si>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</si>
  <si>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</si>
  <si>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</si>
  <si>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</si>
  <si>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</si>
  <si>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</si>
  <si>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</si>
  <si>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</si>
  <si>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</si>
  <si>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</si>
  <si>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</si>
  <si>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</si>
  <si>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</si>
  <si>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</si>
  <si>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</si>
  <si>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</si>
  <si>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</si>
  <si>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</si>
  <si>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</si>
  <si>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</si>
  <si>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</si>
  <si>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</si>
  <si>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</si>
  <si>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</si>
  <si>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</si>
  <si>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</si>
  <si>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</si>
  <si>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</si>
  <si>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</si>
  <si>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</si>
  <si>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</si>
  <si>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</si>
  <si>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</si>
  <si>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</si>
  <si>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</si>
  <si>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</si>
  <si>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</si>
  <si>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</si>
  <si>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</si>
  <si>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</si>
  <si>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</si>
  <si>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</si>
  <si>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</si>
  <si>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</si>
  <si>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</si>
  <si>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</si>
  <si>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</si>
  <si>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</si>
  <si>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</si>
  <si>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</si>
  <si>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</si>
  <si>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</si>
  <si>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</si>
  <si>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</si>
  <si>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</si>
  <si>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</si>
  <si>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</si>
  <si>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</si>
  <si>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</si>
  <si>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</si>
  <si>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</si>
  <si>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</si>
  <si>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</si>
  <si>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</si>
  <si>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</si>
  <si>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</si>
  <si>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</si>
  <si>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</si>
  <si>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</si>
  <si>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</si>
  <si>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</si>
  <si>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</si>
  <si>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</si>
  <si>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</si>
  <si>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</si>
  <si>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</si>
  <si>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</si>
  <si>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</si>
  <si>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</si>
  <si>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</si>
  <si>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</si>
  <si>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</si>
  <si>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</si>
  <si>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</si>
  <si>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</si>
  <si>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</si>
  <si>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</si>
  <si>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</si>
  <si>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</si>
  <si>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</si>
  <si>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</si>
  <si>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</si>
  <si>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</si>
  <si>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</si>
  <si>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</si>
  <si>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</si>
  <si>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</si>
  <si>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</si>
  <si>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</si>
  <si>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</si>
  <si>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</si>
  <si>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</si>
  <si>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</si>
  <si>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</si>
  <si>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</si>
  <si>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</si>
  <si>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</si>
  <si>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</si>
  <si>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</si>
  <si>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</si>
  <si>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</si>
  <si>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</si>
  <si>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</si>
  <si>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</si>
  <si>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</si>
  <si>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</si>
  <si>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</si>
  <si>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</si>
  <si>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</si>
  <si>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</si>
  <si>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</si>
  <si>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</si>
  <si>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</si>
  <si>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</si>
  <si>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</si>
  <si>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</si>
  <si>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</si>
  <si>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</si>
  <si>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</si>
  <si>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</si>
  <si>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</si>
  <si>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</si>
  <si>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</si>
  <si>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</si>
  <si>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</si>
  <si>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</si>
  <si>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</si>
  <si>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</si>
  <si>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</si>
  <si>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</si>
  <si>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</si>
  <si>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</si>
  <si>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</si>
  <si>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</si>
  <si>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</si>
  <si>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</si>
  <si>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</si>
  <si>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</si>
  <si>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</si>
  <si>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</si>
  <si>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</si>
  <si>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</si>
  <si>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</si>
  <si>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</si>
  <si>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</si>
  <si>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</si>
  <si>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</si>
  <si>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</si>
  <si>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</si>
  <si>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</si>
  <si>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</si>
  <si>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</si>
  <si>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</si>
  <si>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</si>
  <si>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</si>
  <si>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</si>
  <si>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</si>
  <si>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</si>
  <si>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</si>
  <si>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</si>
  <si>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</si>
  <si>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</si>
  <si>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</si>
  <si>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</si>
  <si>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</si>
  <si>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</si>
  <si>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</si>
  <si>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</si>
  <si>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</si>
  <si>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</si>
  <si>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</si>
  <si>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</si>
  <si>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</si>
  <si>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</si>
  <si>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</si>
  <si>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</si>
  <si>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</si>
  <si>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</si>
  <si>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</si>
  <si>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</si>
  <si>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</si>
  <si>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</si>
  <si>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</si>
  <si>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</si>
  <si>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</si>
  <si>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</si>
  <si>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</si>
  <si>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</si>
  <si>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</si>
  <si>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</si>
  <si>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</si>
  <si>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</si>
  <si>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</si>
  <si>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</si>
  <si>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</si>
  <si>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</si>
  <si>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</si>
  <si>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</si>
  <si>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</si>
  <si>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</si>
  <si>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</si>
  <si>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</si>
  <si>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</si>
  <si>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</si>
  <si>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</si>
  <si>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</si>
  <si>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</si>
  <si>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</si>
  <si>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</si>
  <si>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</si>
  <si>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</si>
  <si>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</si>
  <si>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</si>
  <si>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</si>
  <si>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</si>
  <si>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</si>
  <si>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</si>
  <si>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</si>
  <si>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</si>
  <si>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</si>
  <si>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</si>
  <si>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</si>
  <si>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</si>
  <si>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</si>
  <si>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</si>
  <si>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</si>
  <si>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</si>
  <si>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</si>
  <si>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</si>
  <si>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</si>
  <si>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</si>
  <si>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</si>
  <si>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</si>
  <si>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</si>
  <si>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</si>
  <si>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</si>
  <si>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</si>
  <si>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</si>
  <si>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</si>
  <si>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</si>
  <si>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</si>
  <si>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</si>
  <si>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</si>
  <si>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</si>
  <si>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</si>
  <si>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</si>
  <si>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</si>
  <si>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</si>
  <si>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</si>
  <si>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</si>
  <si>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</si>
  <si>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</si>
  <si>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</si>
  <si>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</si>
  <si>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</si>
  <si>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</si>
  <si>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</si>
  <si>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</si>
  <si>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</si>
  <si>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</si>
  <si>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</si>
  <si>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</si>
  <si>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</si>
  <si>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</si>
  <si>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</si>
  <si>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</si>
  <si>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</si>
  <si>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</si>
  <si>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</si>
  <si>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</si>
  <si>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</si>
  <si>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</si>
  <si>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</si>
  <si>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</si>
  <si>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</si>
  <si>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</si>
  <si>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</si>
  <si>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</si>
  <si>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</si>
  <si>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</si>
  <si>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</si>
  <si>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</si>
  <si>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</si>
  <si>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</si>
  <si>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</si>
  <si>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</si>
  <si>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</si>
  <si>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</si>
  <si>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</si>
  <si>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</si>
  <si>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</si>
  <si>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</si>
  <si>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</si>
  <si>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</si>
  <si>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</si>
  <si>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</si>
  <si>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</si>
  <si>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</si>
  <si>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</si>
  <si>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</si>
  <si>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</si>
  <si>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</si>
  <si>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</si>
  <si>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</si>
  <si>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</si>
  <si>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</si>
  <si>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</si>
  <si>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</si>
  <si>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</si>
  <si>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</si>
  <si>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</si>
  <si>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</si>
  <si>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</si>
  <si>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</si>
  <si>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</si>
  <si>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</si>
  <si>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</si>
  <si>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</si>
  <si>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</si>
  <si>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</si>
  <si>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</si>
  <si>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</si>
  <si>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</si>
  <si>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</si>
  <si>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</si>
  <si>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</si>
  <si>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</si>
  <si>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</si>
  <si>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</si>
  <si>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</si>
  <si>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</si>
  <si>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</si>
  <si>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</si>
  <si>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</si>
  <si>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</si>
  <si>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</si>
  <si>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</si>
  <si>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</si>
  <si>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</si>
  <si>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</si>
  <si>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</si>
  <si>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</si>
  <si>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</si>
  <si>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</si>
  <si>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</si>
  <si>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</si>
  <si>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</si>
  <si>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</si>
  <si>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</si>
  <si>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</si>
  <si>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</si>
  <si>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</si>
  <si>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</si>
  <si>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</si>
  <si>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</si>
  <si>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</si>
  <si>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</si>
  <si>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</si>
  <si>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</si>
  <si>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</si>
  <si>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</si>
  <si>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</si>
  <si>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</si>
  <si>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</si>
  <si>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</si>
  <si>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</si>
  <si>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</si>
  <si>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</si>
  <si>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</si>
  <si>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</si>
  <si>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</si>
  <si>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</si>
  <si>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</si>
  <si>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</si>
  <si>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</si>
  <si>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</si>
  <si>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</si>
  <si>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</si>
  <si>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</si>
  <si>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</si>
  <si>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</si>
  <si>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</si>
  <si>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</si>
  <si>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</si>
  <si>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</si>
  <si>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</si>
  <si>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</si>
  <si>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</si>
  <si>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</si>
  <si>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</si>
  <si>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</si>
  <si>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</si>
  <si>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</si>
  <si>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</si>
  <si>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</si>
  <si>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</si>
  <si>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</si>
  <si>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</si>
  <si>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</si>
  <si>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</si>
  <si>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</si>
  <si>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</si>
  <si>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</si>
  <si>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</si>
  <si>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</si>
  <si>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</si>
  <si>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</si>
  <si>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</si>
  <si>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</si>
  <si>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</si>
  <si>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</si>
  <si>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</si>
  <si>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</si>
  <si>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</si>
  <si>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</si>
  <si>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</si>
  <si>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</si>
  <si>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</si>
  <si>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</si>
  <si>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</si>
  <si>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</si>
  <si>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</si>
  <si>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</si>
  <si>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</si>
  <si>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</si>
  <si>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</si>
  <si>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</si>
  <si>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</si>
  <si>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</si>
  <si>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</si>
  <si>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</si>
  <si>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</si>
  <si>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</si>
  <si>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</si>
  <si>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</si>
  <si>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</si>
  <si>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</si>
  <si>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</si>
  <si>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</si>
  <si>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</si>
  <si>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</si>
  <si>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</si>
  <si>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</si>
  <si>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</si>
  <si>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</si>
  <si>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</si>
  <si>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</si>
  <si>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</si>
  <si>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</si>
  <si>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</si>
  <si>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</si>
  <si>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</si>
  <si>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</si>
  <si>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</si>
  <si>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</si>
  <si>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</si>
  <si>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</si>
  <si>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</si>
  <si>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</si>
  <si>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</si>
  <si>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</si>
  <si>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</si>
  <si>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</si>
  <si>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</si>
  <si>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</si>
  <si>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</si>
  <si>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</si>
  <si>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</si>
  <si>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</si>
  <si>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</si>
  <si>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</si>
  <si>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</si>
  <si>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</si>
  <si>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</si>
  <si>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</si>
  <si>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</si>
  <si>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</si>
  <si>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</si>
  <si>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</si>
  <si>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</si>
  <si>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</si>
  <si>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</si>
  <si>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</si>
  <si>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</si>
  <si>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</si>
  <si>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</si>
  <si>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</si>
  <si>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</si>
  <si>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</si>
  <si>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</si>
  <si>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</si>
  <si>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</si>
  <si>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</si>
  <si>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</si>
  <si>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</si>
  <si>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</si>
  <si>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</si>
  <si>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</si>
  <si>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</si>
  <si>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</si>
  <si>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</si>
  <si>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</si>
  <si>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</si>
  <si>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</si>
  <si>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</si>
  <si>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</si>
  <si>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</si>
  <si>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</si>
  <si>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</si>
  <si>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</si>
  <si>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</si>
  <si>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</si>
  <si>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</si>
  <si>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</si>
  <si>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</si>
  <si>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</si>
  <si>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</si>
  <si>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</si>
  <si>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</si>
  <si>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</si>
  <si>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</si>
  <si>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</si>
  <si>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</si>
  <si>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</si>
  <si>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</si>
  <si>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</si>
  <si>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</si>
  <si>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</si>
  <si>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</si>
  <si>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</si>
  <si>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</si>
  <si>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</si>
  <si>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</si>
  <si>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</si>
  <si>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</si>
  <si>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</si>
  <si>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</si>
  <si>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</si>
  <si>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</si>
  <si>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</si>
  <si>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</si>
  <si>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</si>
  <si>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</si>
  <si>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</si>
  <si>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</si>
  <si>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</si>
  <si>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</si>
  <si>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</si>
  <si>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</si>
  <si>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</si>
  <si>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</si>
  <si>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</si>
  <si>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</si>
  <si>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</si>
  <si>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</si>
  <si>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</si>
  <si>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</si>
  <si>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</si>
  <si>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</si>
  <si>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</si>
  <si>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</si>
  <si>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</si>
  <si>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</si>
  <si>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</si>
  <si>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</si>
  <si>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</si>
  <si>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</si>
  <si>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</si>
  <si>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</si>
  <si>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</si>
  <si>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</si>
  <si>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</si>
  <si>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</si>
  <si>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</si>
  <si>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</si>
  <si>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</si>
  <si>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</si>
  <si>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</si>
  <si>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</si>
  <si>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</si>
  <si>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</si>
  <si>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</si>
  <si>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</si>
  <si>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</si>
  <si>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</si>
  <si>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</si>
  <si>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</si>
  <si>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</si>
  <si>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</si>
  <si>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</si>
  <si>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</si>
  <si>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</si>
  <si>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</si>
  <si>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</si>
  <si>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</si>
  <si>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</si>
  <si>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</si>
  <si>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</si>
  <si>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</si>
  <si>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</si>
  <si>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</si>
  <si>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</si>
  <si>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</si>
  <si>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</si>
  <si>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</si>
  <si>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</si>
  <si>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</si>
  <si>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</si>
  <si>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</si>
  <si>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</si>
  <si>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</si>
  <si>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</si>
  <si>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</si>
  <si>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</si>
  <si>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</si>
  <si>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</si>
  <si>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</si>
  <si>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</si>
  <si>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</si>
  <si>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</si>
  <si>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</si>
  <si>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</si>
  <si>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</si>
  <si>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</si>
  <si>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</si>
  <si>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</si>
  <si>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</si>
  <si>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</si>
  <si>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</si>
  <si>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</si>
  <si>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</si>
  <si>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</si>
  <si>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</si>
  <si>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</si>
  <si>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</si>
  <si>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</si>
  <si>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</si>
  <si>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</si>
  <si>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</si>
  <si>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</si>
  <si>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</si>
  <si>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</si>
  <si>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</si>
  <si>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</si>
  <si>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</si>
  <si>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</si>
  <si>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</si>
  <si>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</si>
  <si>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</si>
  <si>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</si>
  <si>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</si>
  <si>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</si>
  <si>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</si>
  <si>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</si>
  <si>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</si>
  <si>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</si>
  <si>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</si>
  <si>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</si>
  <si>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</si>
  <si>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</si>
  <si>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</si>
  <si>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</si>
  <si>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</si>
  <si>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</si>
  <si>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</si>
  <si>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</si>
  <si>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</si>
  <si>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</si>
  <si>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</si>
  <si>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</si>
  <si>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</si>
  <si>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</si>
  <si>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</si>
  <si>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</si>
  <si>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</si>
  <si>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</si>
  <si>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</si>
  <si>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</si>
  <si>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</si>
  <si>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</si>
  <si>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</si>
  <si>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</si>
  <si>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</si>
  <si>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</si>
  <si>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</si>
  <si>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</si>
  <si>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</si>
  <si>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</si>
  <si>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</si>
  <si>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</si>
  <si>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</si>
  <si>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</si>
  <si>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</si>
  <si>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</si>
  <si>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</si>
  <si>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</si>
  <si>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</si>
  <si>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</si>
  <si>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</si>
  <si>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</si>
  <si>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</si>
  <si>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</si>
  <si>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</si>
  <si>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</si>
  <si>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</si>
  <si>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</si>
  <si>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</si>
  <si>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</si>
  <si>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</si>
  <si>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</si>
  <si>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</si>
  <si>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</si>
  <si>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</si>
  <si>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</si>
  <si>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</si>
  <si>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</si>
  <si>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</si>
  <si>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</si>
  <si>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</si>
  <si>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</si>
  <si>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</si>
  <si>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</si>
  <si>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</si>
  <si>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</si>
  <si>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</si>
  <si>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</si>
  <si>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</si>
  <si>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</si>
  <si>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</si>
  <si>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</si>
  <si>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</si>
  <si>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</si>
  <si>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</si>
  <si>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</si>
  <si>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</si>
  <si>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</si>
  <si>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</si>
  <si>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</si>
  <si>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</si>
  <si>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</si>
  <si>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</si>
  <si>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</si>
  <si>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</si>
  <si>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</si>
  <si>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</si>
  <si>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</si>
  <si>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</si>
  <si>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</si>
  <si>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</si>
  <si>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</si>
  <si>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</si>
  <si>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</si>
  <si>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</si>
  <si>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</si>
  <si>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</si>
  <si>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</si>
  <si>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</si>
  <si>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</si>
  <si>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</si>
  <si>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</si>
  <si>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</si>
  <si>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</si>
  <si>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</si>
  <si>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</si>
  <si>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</si>
  <si>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</si>
  <si>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</si>
  <si>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</si>
  <si>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</si>
  <si>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</si>
  <si>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</si>
  <si>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</si>
  <si>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</si>
  <si>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</si>
  <si>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</si>
  <si>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</si>
  <si>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</si>
  <si>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</si>
  <si>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</si>
  <si>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</si>
  <si>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</si>
  <si>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</si>
  <si>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</si>
  <si>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</si>
  <si>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</si>
  <si>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</si>
  <si>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</si>
  <si>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</si>
  <si>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</si>
  <si>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</si>
  <si>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</si>
  <si>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</si>
  <si>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</si>
  <si>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</si>
  <si>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</si>
  <si>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</si>
  <si>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</si>
  <si>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</si>
  <si>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</si>
  <si>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</si>
  <si>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</si>
  <si>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</si>
  <si>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</si>
  <si>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</si>
  <si>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</si>
  <si>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</si>
  <si>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</si>
  <si>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</si>
  <si>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</si>
  <si>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</si>
  <si>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</si>
  <si>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</si>
  <si>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</si>
  <si>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</si>
  <si>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</si>
  <si>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</si>
  <si>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</si>
  <si>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</si>
  <si>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</si>
  <si>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</si>
  <si>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</si>
  <si>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</si>
  <si>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</si>
  <si>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</si>
  <si>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</si>
  <si>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</si>
  <si>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</si>
  <si>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</si>
  <si>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</si>
  <si>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</si>
  <si>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</si>
  <si>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</si>
  <si>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</si>
  <si>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</si>
  <si>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</si>
  <si>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</si>
  <si>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</si>
  <si>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</si>
  <si>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</si>
  <si>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</si>
  <si>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</si>
  <si>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</si>
  <si>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</si>
  <si>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</si>
  <si>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</si>
  <si>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</si>
  <si>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</si>
  <si>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</si>
  <si>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</si>
  <si>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</si>
  <si>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</si>
  <si>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</si>
  <si>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</si>
  <si>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</si>
  <si>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</si>
  <si>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</si>
  <si>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</si>
  <si>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</si>
  <si>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</si>
  <si>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</si>
  <si>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</si>
  <si>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</si>
  <si>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</si>
  <si>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</si>
  <si>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</si>
  <si>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</si>
  <si>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</si>
  <si>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</si>
  <si>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</si>
  <si>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</si>
  <si>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</si>
  <si>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</si>
  <si>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</si>
  <si>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</si>
  <si>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</si>
  <si>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</si>
  <si>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</si>
  <si>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</si>
  <si>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</si>
  <si>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</si>
  <si>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</si>
  <si>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</si>
  <si>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</si>
  <si>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</si>
  <si>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</si>
  <si>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</si>
  <si>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</si>
  <si>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</si>
  <si>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</si>
  <si>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</si>
  <si>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</si>
  <si>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</si>
  <si>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</si>
  <si>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</si>
  <si>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</si>
  <si>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</si>
  <si>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</si>
  <si>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</si>
  <si>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</si>
  <si>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</si>
  <si>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</si>
  <si>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</si>
  <si>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</si>
  <si>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</si>
  <si>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</si>
  <si>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</si>
  <si>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</si>
  <si>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</si>
  <si>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</si>
  <si>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</si>
  <si>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</si>
  <si>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</si>
  <si>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</si>
  <si>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</si>
  <si>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</si>
  <si>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</si>
  <si>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</si>
  <si>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</si>
  <si>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</si>
  <si>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</si>
  <si>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</si>
  <si>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</si>
  <si>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</si>
  <si>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</si>
  <si>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</si>
  <si>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</si>
  <si>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</si>
  <si>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</si>
  <si>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</si>
  <si>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</si>
  <si>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</si>
  <si>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</si>
  <si>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</si>
  <si>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</si>
  <si>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</si>
  <si>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</si>
  <si>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</si>
  <si>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</si>
  <si>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</si>
  <si>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</si>
  <si>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</si>
  <si>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</si>
  <si>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</si>
  <si>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</si>
  <si>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</si>
  <si>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</si>
  <si>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</si>
  <si>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</si>
  <si>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</si>
  <si>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</si>
  <si>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</si>
  <si>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</si>
  <si>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</si>
  <si>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</si>
  <si>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</si>
  <si>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</si>
  <si>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</si>
  <si>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</si>
  <si>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</si>
  <si>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</si>
  <si>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</si>
  <si>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</si>
  <si>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</si>
  <si>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</si>
  <si>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</si>
  <si>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</si>
  <si>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</si>
  <si>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</si>
  <si>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</si>
  <si>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</si>
  <si>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</si>
  <si>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</si>
  <si>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</si>
  <si>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</si>
  <si>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</si>
  <si>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</si>
  <si>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</si>
  <si>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</si>
  <si>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</si>
  <si>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</si>
  <si>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</si>
  <si>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</si>
  <si>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</si>
  <si>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</si>
  <si>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</si>
  <si>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</si>
  <si>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</si>
  <si>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</si>
  <si>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</si>
  <si>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</si>
  <si>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</si>
  <si>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</si>
  <si>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</si>
  <si>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</si>
  <si>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</si>
  <si>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</si>
  <si>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</si>
  <si>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</si>
  <si>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</si>
  <si>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</si>
  <si>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</si>
  <si>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</si>
  <si>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</si>
  <si>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</si>
  <si>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</si>
  <si>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</si>
  <si>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</si>
  <si>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</si>
  <si>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</si>
  <si>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</si>
  <si>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</si>
  <si>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</si>
  <si>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</si>
  <si>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</si>
  <si>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</si>
  <si>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</si>
  <si>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</si>
  <si>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</si>
  <si>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</si>
  <si>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</si>
  <si>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</si>
  <si>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</si>
  <si>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</si>
  <si>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</si>
  <si>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</si>
  <si>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</si>
  <si>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</si>
  <si>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</si>
  <si>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</si>
  <si>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</si>
  <si>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</si>
  <si>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</si>
  <si>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</si>
  <si>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</si>
  <si>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</si>
  <si>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</si>
  <si>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</si>
  <si>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</si>
  <si>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</si>
  <si>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</si>
  <si>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</si>
  <si>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</si>
  <si>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</si>
  <si>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</si>
  <si>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</si>
  <si>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</si>
  <si>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</si>
  <si>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</si>
  <si>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</si>
  <si>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</si>
  <si>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</si>
  <si>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</si>
  <si>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</si>
  <si>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</si>
  <si>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</si>
  <si>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</si>
  <si>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</si>
  <si>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</si>
  <si>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</si>
  <si>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</si>
  <si>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</si>
  <si>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</si>
  <si>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</si>
  <si>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</si>
  <si>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</si>
  <si>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</si>
  <si>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</si>
  <si>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</si>
  <si>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</si>
  <si>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</si>
  <si>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</si>
  <si>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</si>
  <si>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</si>
  <si>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</si>
  <si>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</si>
  <si>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</si>
  <si>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</si>
  <si>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</si>
  <si>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</si>
  <si>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</si>
  <si>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</si>
  <si>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</si>
  <si>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</si>
  <si>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</si>
  <si>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</si>
  <si>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</si>
  <si>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</si>
  <si>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</si>
  <si>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</si>
  <si>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</si>
  <si>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</si>
  <si>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</si>
  <si>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</si>
  <si>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</si>
  <si>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</si>
  <si>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</si>
  <si>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</si>
  <si>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</si>
  <si>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</si>
  <si>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</si>
  <si>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</si>
  <si>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</si>
  <si>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</si>
  <si>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</si>
  <si>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</si>
  <si>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</si>
  <si>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</si>
  <si>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</si>
  <si>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</si>
  <si>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</si>
  <si>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</si>
  <si>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</si>
  <si>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</si>
  <si>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</si>
  <si>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</si>
  <si>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</si>
  <si>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</si>
  <si>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</si>
  <si>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</si>
  <si>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</si>
  <si>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</si>
  <si>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</si>
  <si>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</si>
  <si>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</si>
  <si>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</si>
  <si>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</si>
  <si>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</si>
  <si>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</si>
  <si>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</si>
  <si>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</si>
  <si>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</si>
  <si>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</si>
  <si>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</si>
  <si>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</si>
  <si>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</si>
  <si>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</si>
  <si>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</si>
  <si>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</si>
  <si>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</si>
  <si>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</si>
  <si>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</si>
  <si>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</si>
  <si>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</si>
  <si>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</si>
  <si>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</si>
  <si>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</si>
  <si>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</si>
  <si>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</si>
  <si>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</si>
  <si>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</si>
  <si>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</si>
  <si>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</si>
  <si>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</si>
  <si>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</si>
  <si>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</si>
  <si>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</si>
  <si>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</si>
  <si>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</si>
  <si>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</si>
  <si>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</si>
  <si>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</si>
  <si>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</si>
  <si>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</si>
  <si>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</si>
  <si>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</si>
  <si>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</si>
  <si>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</si>
  <si>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</si>
  <si>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</si>
  <si>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</si>
  <si>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</si>
  <si>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</si>
  <si>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</si>
  <si>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</si>
  <si>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</si>
  <si>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</si>
  <si>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</si>
  <si>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</si>
  <si>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</si>
  <si>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</si>
  <si>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</si>
  <si>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</si>
  <si>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</si>
  <si>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</si>
  <si>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</si>
  <si>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</si>
  <si>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</si>
  <si>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</si>
  <si>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</si>
  <si>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</si>
  <si>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</si>
  <si>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</si>
  <si>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</si>
  <si>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</si>
  <si>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</si>
  <si>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</si>
  <si>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</si>
  <si>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</si>
  <si>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</si>
  <si>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</si>
  <si>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</si>
  <si>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</si>
  <si>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</si>
  <si>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</si>
  <si>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</si>
  <si>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</si>
  <si>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</si>
  <si>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</si>
  <si>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</si>
  <si>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</si>
  <si>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</si>
  <si>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</si>
  <si>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</si>
  <si>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</si>
  <si>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</si>
  <si>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</si>
  <si>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</si>
  <si>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</si>
  <si>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</si>
  <si>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</si>
  <si>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</si>
  <si>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</si>
  <si>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</si>
  <si>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</si>
  <si>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</si>
  <si>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</si>
  <si>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</si>
  <si>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</si>
  <si>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</si>
  <si>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</si>
  <si>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</si>
  <si>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</si>
  <si>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</si>
  <si>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</si>
  <si>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</si>
  <si>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</si>
  <si>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</si>
  <si>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</si>
  <si>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</si>
  <si>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</si>
  <si>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</si>
  <si>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</si>
  <si>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</si>
  <si>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</si>
  <si>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</si>
  <si>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</si>
  <si>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</si>
  <si>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</si>
  <si>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</si>
  <si>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</si>
  <si>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</si>
  <si>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</si>
  <si>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</si>
  <si>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</si>
  <si>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</si>
  <si>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</si>
  <si>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</si>
  <si>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</si>
  <si>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</si>
  <si>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</si>
  <si>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</si>
  <si>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</si>
  <si>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</si>
  <si>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</si>
  <si>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</si>
  <si>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</si>
  <si>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</si>
  <si>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</si>
  <si>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</si>
  <si>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</si>
  <si>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</si>
  <si>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</si>
  <si>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</si>
  <si>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</si>
  <si>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</si>
  <si>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</si>
  <si>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</si>
  <si>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</si>
  <si>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</si>
  <si>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</si>
  <si>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</si>
  <si>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</si>
  <si>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</si>
  <si>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</si>
  <si>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</si>
  <si>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</si>
  <si>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</si>
  <si>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</si>
  <si>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</si>
  <si>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</si>
  <si>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</si>
  <si>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</si>
  <si>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</si>
  <si>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</si>
  <si>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</si>
  <si>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</si>
  <si>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</si>
  <si>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</si>
  <si>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</si>
  <si>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</si>
  <si>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</si>
  <si>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</si>
  <si>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</si>
  <si>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</si>
  <si>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</si>
  <si>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</si>
  <si>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</si>
  <si>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</si>
  <si>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</si>
  <si>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</si>
  <si>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</si>
  <si>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</si>
  <si>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</si>
  <si>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</si>
  <si>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</si>
  <si>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</si>
  <si>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</si>
  <si>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</si>
  <si>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</si>
  <si>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</si>
  <si>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</si>
  <si>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</si>
  <si>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</si>
  <si>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</si>
  <si>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</si>
  <si>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</si>
  <si>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</si>
  <si>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</si>
  <si>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</si>
  <si>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</si>
  <si>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</si>
  <si>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</si>
  <si>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</si>
  <si>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</si>
  <si>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</si>
  <si>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</si>
  <si>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</si>
  <si>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</si>
  <si>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</si>
  <si>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</si>
  <si>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</si>
  <si>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</si>
  <si>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</si>
  <si>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</si>
  <si>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</si>
  <si>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</si>
  <si>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</si>
  <si>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</si>
  <si>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</si>
  <si>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</si>
  <si>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</si>
  <si>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</si>
  <si>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</si>
  <si>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</si>
  <si>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</si>
  <si>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</si>
  <si>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</si>
  <si>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</si>
  <si>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</si>
  <si>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</si>
  <si>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</si>
  <si>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</si>
  <si>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</si>
  <si>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</si>
  <si>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</si>
  <si>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</si>
  <si>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</si>
  <si>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</si>
  <si>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</si>
  <si>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</si>
  <si>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</si>
  <si>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</si>
  <si>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</si>
  <si>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</si>
  <si>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</si>
  <si>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</si>
  <si>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</si>
  <si>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</si>
  <si>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</si>
  <si>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</si>
  <si>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</si>
  <si>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</si>
  <si>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</si>
  <si>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</si>
  <si>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</si>
  <si>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</si>
  <si>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</si>
  <si>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</si>
  <si>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</si>
  <si>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</si>
  <si>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</si>
  <si>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</si>
  <si>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</si>
  <si>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</si>
  <si>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</si>
  <si>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</si>
  <si>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</si>
  <si>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</si>
  <si>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</si>
  <si>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</si>
  <si>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</si>
  <si>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</si>
  <si>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</si>
  <si>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</si>
  <si>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</si>
  <si>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</si>
  <si>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</si>
  <si>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</si>
  <si>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</si>
  <si>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</si>
  <si>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</si>
  <si>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</si>
  <si>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</si>
  <si>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</si>
  <si>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</si>
  <si>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</si>
  <si>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</si>
  <si>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</si>
  <si>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</si>
  <si>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</si>
  <si>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</si>
  <si>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</si>
  <si>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</si>
  <si>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</si>
  <si>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</si>
  <si>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</si>
  <si>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</si>
  <si>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</si>
  <si>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</si>
  <si>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</si>
  <si>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</si>
  <si>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</si>
  <si>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</si>
  <si>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</si>
  <si>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</si>
  <si>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</si>
  <si>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</si>
  <si>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</si>
  <si>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</si>
  <si>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</si>
  <si>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</si>
  <si>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</si>
  <si>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</si>
  <si>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</si>
  <si>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</si>
  <si>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</si>
  <si>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</si>
  <si>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</si>
  <si>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</si>
  <si>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</si>
  <si>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</si>
  <si>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</si>
  <si>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</si>
  <si>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</si>
  <si>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</si>
  <si>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</si>
  <si>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</si>
  <si>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</si>
  <si>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</si>
  <si>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</si>
  <si>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</si>
  <si>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</si>
  <si>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</si>
  <si>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</si>
  <si>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</si>
  <si>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</si>
  <si>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</si>
  <si>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</si>
  <si>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</si>
  <si>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</si>
  <si>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</si>
  <si>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</si>
  <si>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</si>
  <si>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</si>
  <si>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</si>
  <si>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</si>
  <si>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</si>
  <si>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</si>
  <si>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</si>
  <si>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</si>
  <si>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</si>
  <si>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</si>
  <si>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</si>
  <si>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</si>
  <si>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</si>
  <si>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</si>
  <si>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</si>
  <si>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</si>
  <si>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</si>
  <si>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</si>
  <si>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</si>
  <si>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</si>
  <si>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</si>
  <si>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</si>
  <si>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</si>
  <si>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</si>
  <si>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</si>
  <si>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</si>
  <si>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</si>
  <si>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</si>
  <si>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</si>
  <si>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</si>
  <si>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</si>
  <si>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</si>
  <si>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</si>
  <si>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</si>
  <si>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</si>
  <si>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</si>
  <si>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</si>
  <si>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</si>
  <si>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</si>
  <si>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</si>
  <si>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</si>
  <si>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</si>
  <si>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</si>
  <si>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</si>
  <si>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</si>
  <si>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</si>
  <si>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</si>
  <si>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</si>
  <si>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</si>
  <si>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</si>
  <si>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</si>
  <si>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</si>
  <si>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</si>
  <si>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</si>
  <si>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</si>
  <si>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</si>
  <si>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</si>
  <si>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</si>
  <si>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</si>
  <si>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</si>
  <si>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</si>
  <si>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</si>
  <si>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</si>
  <si>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</si>
  <si>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</si>
  <si>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</si>
  <si>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</si>
  <si>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</si>
  <si>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</si>
  <si>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</si>
  <si>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</si>
  <si>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</si>
  <si>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</si>
  <si>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</si>
  <si>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</si>
  <si>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</si>
  <si>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</si>
  <si>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</si>
  <si>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</si>
  <si>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</si>
  <si>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</si>
  <si>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</si>
  <si>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</si>
  <si>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</si>
  <si>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</si>
  <si>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</si>
  <si>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</si>
  <si>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</si>
  <si>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</si>
  <si>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</si>
  <si>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</si>
  <si>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</si>
  <si>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</si>
  <si>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</si>
  <si>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</si>
  <si>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</si>
  <si>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</si>
  <si>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</si>
  <si>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</si>
  <si>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</si>
  <si>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</si>
  <si>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</si>
  <si>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</si>
  <si>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</si>
  <si>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</si>
  <si>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</si>
  <si>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</si>
  <si>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</si>
  <si>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</si>
  <si>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</si>
  <si>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</si>
  <si>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</si>
  <si>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</si>
  <si>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</si>
  <si>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</si>
  <si>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</si>
  <si>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</si>
  <si>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</si>
  <si>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</si>
  <si>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</si>
  <si>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</si>
  <si>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</si>
  <si>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</si>
  <si>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</si>
  <si>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</si>
  <si>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</si>
  <si>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</si>
  <si>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</si>
  <si>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</si>
  <si>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</si>
  <si>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</si>
  <si>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</si>
  <si>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</si>
  <si>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</si>
  <si>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</si>
  <si>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</si>
  <si>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</si>
  <si>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</si>
  <si>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</si>
  <si>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</si>
  <si>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</si>
  <si>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</si>
  <si>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</si>
  <si>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</si>
  <si>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</si>
  <si>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</si>
  <si>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</si>
  <si>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</si>
  <si>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</si>
  <si>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</si>
  <si>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</si>
  <si>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</si>
  <si>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</si>
  <si>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</si>
  <si>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</si>
  <si>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</si>
  <si>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</si>
  <si>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</si>
  <si>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</si>
  <si>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</si>
  <si>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</si>
  <si>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</si>
  <si>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</si>
  <si>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</si>
  <si>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</si>
  <si>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</si>
  <si>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</si>
  <si>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</si>
  <si>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</si>
  <si>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</si>
  <si>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</si>
  <si>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</si>
  <si>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</si>
  <si>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</si>
  <si>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</si>
  <si>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</si>
  <si>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</si>
  <si>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</si>
  <si>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</si>
  <si>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</si>
  <si>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</si>
  <si>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</si>
  <si>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</si>
  <si>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</si>
  <si>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</si>
  <si>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</si>
  <si>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</si>
  <si>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</si>
  <si>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</si>
  <si>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</si>
  <si>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</si>
  <si>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</si>
  <si>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</si>
  <si>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</si>
  <si>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</si>
  <si>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</si>
  <si>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</si>
  <si>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</si>
  <si>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</si>
  <si>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</si>
  <si>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</si>
  <si>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</si>
  <si>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</si>
  <si>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</si>
  <si>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</si>
  <si>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</si>
  <si>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</si>
  <si>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</si>
  <si>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</si>
  <si>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</si>
  <si>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</si>
  <si>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</si>
  <si>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</si>
  <si>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</si>
  <si>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</si>
  <si>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</si>
  <si>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</si>
  <si>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</si>
  <si>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</si>
  <si>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</si>
  <si>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</si>
  <si>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</si>
  <si>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</si>
  <si>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</si>
  <si>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</si>
  <si>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</si>
  <si>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</si>
  <si>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</si>
  <si>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</si>
  <si>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</si>
  <si>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</si>
  <si>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</si>
  <si>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</si>
  <si>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</si>
  <si>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</si>
  <si>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</si>
  <si>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</si>
  <si>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</si>
  <si>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</si>
  <si>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</si>
  <si>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</si>
  <si>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</si>
  <si>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</si>
  <si>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</si>
  <si>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</si>
  <si>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</si>
  <si>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</si>
  <si>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</si>
  <si>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</si>
  <si>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</si>
  <si>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</si>
  <si>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</si>
  <si>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</si>
  <si>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</si>
  <si>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</si>
  <si>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</si>
  <si>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</si>
  <si>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</si>
  <si>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</si>
  <si>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</si>
  <si>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</si>
  <si>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</si>
  <si>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</si>
  <si>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</si>
  <si>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</si>
  <si>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</si>
  <si>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</si>
  <si>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</si>
  <si>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</si>
  <si>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</si>
  <si>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</si>
  <si>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</si>
  <si>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</si>
  <si>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</si>
  <si>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</si>
  <si>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</si>
  <si>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</si>
  <si>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</si>
  <si>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</si>
  <si>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</si>
  <si>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</si>
  <si>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</si>
  <si>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</si>
  <si>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</si>
  <si>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</si>
  <si>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</si>
  <si>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</si>
  <si>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</si>
  <si>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</si>
  <si>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</si>
  <si>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</si>
  <si>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</si>
  <si>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</si>
  <si>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</si>
  <si>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</si>
  <si>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</si>
  <si>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</si>
  <si>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</si>
  <si>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</si>
  <si>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</si>
  <si>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</si>
  <si>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</si>
  <si>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</si>
  <si>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</si>
  <si>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</si>
  <si>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</si>
  <si>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</si>
  <si>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</si>
  <si>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</si>
  <si>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</si>
  <si>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</si>
  <si>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</si>
  <si>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</si>
  <si>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</si>
  <si>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</si>
  <si>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</si>
  <si>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</si>
  <si>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</si>
  <si>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</si>
  <si>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</si>
  <si>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</si>
  <si>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</si>
  <si>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</si>
  <si>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</si>
  <si>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</si>
  <si>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</si>
  <si>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</si>
  <si>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</si>
  <si>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</si>
  <si>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</si>
  <si>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</si>
  <si>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</si>
  <si>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</si>
  <si>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</si>
  <si>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</si>
  <si>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</si>
  <si>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</si>
  <si>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</si>
  <si>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</si>
  <si>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</si>
  <si>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</si>
  <si>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</si>
  <si>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</si>
  <si>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</si>
  <si>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</si>
  <si>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</si>
  <si>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</si>
  <si>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</si>
  <si>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</si>
  <si>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</si>
  <si>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</si>
  <si>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</si>
  <si>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</si>
  <si>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</si>
  <si>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</si>
  <si>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</si>
  <si>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</si>
  <si>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</si>
  <si>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</si>
  <si>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</si>
  <si>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</si>
  <si>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</si>
  <si>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</si>
  <si>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</si>
  <si>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</si>
  <si>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</si>
  <si>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</si>
  <si>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</si>
  <si>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</si>
  <si>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</si>
  <si>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</si>
  <si>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</si>
  <si>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</si>
  <si>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</si>
  <si>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</si>
  <si>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</si>
  <si>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</si>
  <si>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</si>
  <si>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</si>
  <si>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</si>
  <si>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</si>
  <si>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</si>
  <si>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</si>
  <si>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</si>
  <si>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</si>
  <si>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</si>
  <si>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</si>
  <si>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</si>
  <si>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</si>
  <si>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</si>
  <si>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</si>
  <si>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</si>
  <si>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</si>
  <si>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</si>
  <si>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</si>
  <si>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</si>
  <si>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</si>
  <si>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</si>
  <si>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</si>
  <si>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</si>
  <si>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</si>
  <si>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</si>
  <si>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</si>
  <si>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</si>
  <si>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</si>
  <si>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</si>
  <si>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</si>
  <si>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</si>
  <si>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</si>
  <si>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</si>
  <si>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</si>
  <si>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</si>
  <si>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</si>
  <si>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</si>
  <si>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</si>
  <si>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</si>
  <si>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</si>
  <si>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</si>
  <si>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</si>
  <si>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</si>
  <si>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</si>
  <si>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</si>
  <si>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</si>
  <si>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</si>
  <si>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</si>
  <si>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</si>
  <si>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</si>
  <si>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</si>
  <si>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</si>
  <si>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</si>
  <si>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</si>
  <si>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</si>
  <si>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</si>
  <si>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</si>
  <si>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</si>
  <si>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</si>
  <si>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</si>
  <si>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</si>
  <si>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</si>
  <si>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</si>
  <si>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</si>
  <si>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</si>
  <si>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</si>
  <si>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</si>
  <si>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</si>
  <si>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</si>
  <si>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</si>
  <si>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</si>
  <si>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</si>
  <si>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</si>
  <si>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</si>
  <si>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</si>
  <si>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</si>
  <si>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</si>
  <si>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</si>
  <si>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</si>
  <si>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</si>
  <si>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</si>
  <si>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</si>
  <si>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</si>
  <si>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</si>
  <si>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</si>
  <si>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</si>
  <si>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</si>
  <si>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</si>
  <si>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</si>
  <si>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</si>
  <si>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</si>
  <si>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</si>
  <si>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</si>
  <si>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</si>
  <si>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</si>
  <si>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</si>
  <si>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</si>
  <si>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</si>
  <si>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</si>
  <si>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</si>
  <si>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</si>
  <si>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</si>
  <si>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</si>
  <si>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</si>
  <si>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</si>
  <si>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</si>
  <si>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</si>
  <si>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</si>
  <si>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</si>
  <si>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</si>
  <si>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</si>
  <si>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</si>
  <si>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</si>
  <si>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</si>
  <si>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</si>
  <si>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</si>
  <si>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</si>
  <si>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</si>
  <si>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</si>
  <si>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</si>
  <si>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</si>
  <si>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</si>
  <si>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</si>
  <si>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</si>
  <si>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</si>
  <si>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</si>
  <si>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</si>
  <si>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</si>
  <si>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</si>
  <si>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</si>
  <si>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</si>
  <si>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</si>
  <si>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</si>
  <si>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</si>
  <si>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</si>
  <si>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</si>
  <si>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</si>
  <si>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</si>
  <si>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</si>
  <si>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</si>
  <si>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</si>
  <si>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</si>
  <si>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</si>
  <si>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</si>
  <si>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</si>
  <si>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</si>
  <si>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</si>
  <si>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</si>
  <si>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</si>
  <si>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</si>
  <si>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</si>
  <si>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</si>
  <si>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</si>
  <si>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</si>
  <si>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</si>
  <si>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</si>
  <si>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</si>
  <si>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</si>
  <si>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</si>
  <si>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</si>
  <si>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</si>
  <si>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</si>
  <si>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</si>
  <si>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</si>
  <si>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</si>
  <si>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</si>
  <si>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</si>
  <si>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</si>
  <si>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</si>
  <si>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</si>
  <si>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</si>
  <si>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</si>
  <si>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</si>
  <si>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</si>
  <si>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</si>
  <si>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</si>
  <si>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</si>
  <si>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</si>
  <si>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</si>
  <si>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</si>
  <si>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</si>
  <si>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</si>
  <si>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</si>
  <si>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</si>
  <si>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</si>
  <si>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</si>
  <si>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</si>
  <si>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</si>
  <si>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</si>
  <si>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</si>
  <si>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</si>
  <si>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</si>
  <si>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</si>
  <si>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</si>
  <si>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</si>
  <si>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</si>
  <si>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</si>
  <si>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</si>
  <si>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</si>
  <si>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</si>
  <si>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</si>
  <si>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</si>
  <si>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</si>
  <si>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</si>
  <si>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</si>
  <si>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</si>
  <si>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</si>
  <si>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</si>
  <si>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</si>
  <si>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</si>
  <si>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</si>
  <si>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</si>
  <si>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</si>
  <si>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</si>
  <si>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</si>
  <si>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</si>
  <si>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</si>
  <si>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</si>
  <si>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</si>
  <si>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</si>
  <si>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</si>
  <si>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</si>
  <si>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</si>
  <si>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</si>
  <si>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</si>
  <si>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</si>
  <si>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</si>
  <si>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</si>
  <si>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</si>
  <si>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</si>
  <si>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</si>
  <si>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</si>
  <si>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</si>
  <si>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</si>
  <si>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</si>
  <si>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</si>
  <si>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</si>
  <si>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</si>
  <si>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</si>
  <si>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</si>
  <si>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</si>
  <si>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</si>
  <si>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</si>
  <si>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</si>
  <si>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</si>
  <si>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</si>
  <si>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</si>
  <si>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</si>
  <si>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</si>
  <si>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</si>
  <si>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</si>
  <si>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</si>
  <si>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</si>
  <si>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</si>
  <si>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</si>
  <si>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</si>
  <si>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</si>
  <si>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</si>
  <si>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</si>
  <si>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</si>
  <si>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</si>
  <si>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</si>
  <si>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</si>
  <si>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</si>
  <si>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</si>
  <si>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</si>
  <si>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</si>
  <si>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</si>
  <si>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</si>
  <si>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</si>
  <si>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</si>
  <si>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</si>
  <si>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</si>
  <si>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</si>
  <si>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</si>
  <si>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</si>
  <si>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</si>
  <si>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</si>
  <si>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</si>
  <si>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</si>
  <si>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</si>
  <si>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</si>
  <si>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</si>
  <si>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</si>
  <si>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</si>
  <si>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</si>
  <si>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</si>
  <si>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</si>
  <si>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</si>
  <si>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</si>
  <si>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</si>
  <si>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</si>
  <si>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</si>
  <si>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</si>
  <si>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</si>
  <si>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</si>
  <si>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</si>
  <si>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</si>
  <si>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</si>
  <si>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</si>
  <si>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</si>
  <si>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</si>
  <si>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</si>
  <si>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</si>
  <si>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</si>
  <si>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</si>
  <si>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</si>
  <si>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</si>
  <si>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</si>
  <si>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</si>
  <si>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</si>
  <si>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</si>
  <si>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</si>
  <si>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</si>
  <si>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</si>
  <si>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</si>
  <si>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</si>
  <si>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</si>
  <si>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</si>
  <si>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</si>
  <si>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</si>
  <si>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</si>
  <si>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</si>
  <si>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</si>
  <si>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</si>
  <si>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</si>
  <si>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</si>
  <si>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</si>
  <si>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</si>
  <si>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</si>
  <si>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</si>
  <si>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</si>
  <si>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</si>
  <si>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</si>
  <si>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</si>
  <si>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</si>
  <si>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</si>
  <si>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</si>
  <si>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</si>
  <si>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</si>
  <si>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</si>
  <si>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</si>
  <si>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</si>
  <si>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</si>
  <si>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</si>
  <si>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</si>
  <si>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</si>
  <si>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</si>
  <si>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</si>
  <si>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</si>
  <si>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</si>
  <si>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</si>
  <si>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</si>
  <si>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</si>
  <si>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</si>
  <si>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</si>
  <si>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</si>
  <si>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</si>
  <si>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</si>
  <si>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</si>
  <si>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</si>
  <si>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</si>
  <si>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</si>
  <si>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</si>
  <si>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</si>
  <si>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</si>
  <si>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</si>
  <si>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</si>
  <si>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</si>
  <si>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</si>
  <si>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</si>
  <si>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</si>
  <si>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</si>
  <si>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</si>
  <si>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</si>
  <si>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</si>
  <si>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</si>
  <si>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</si>
  <si>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</si>
  <si>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</si>
  <si>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</si>
  <si>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</si>
  <si>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</si>
  <si>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</si>
  <si>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</si>
  <si>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</si>
  <si>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</si>
  <si>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</si>
  <si>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</si>
  <si>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</si>
  <si>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</si>
  <si>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</si>
  <si>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</si>
  <si>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</si>
  <si>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</si>
  <si>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</si>
  <si>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</si>
  <si>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</si>
  <si>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</si>
  <si>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</si>
  <si>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</si>
  <si>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</si>
  <si>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</si>
  <si>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</si>
  <si>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</si>
  <si>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</si>
  <si>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</si>
  <si>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</si>
  <si>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</si>
  <si>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</si>
  <si>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</si>
  <si>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</si>
  <si>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</si>
  <si>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</si>
  <si>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</si>
  <si>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</si>
  <si>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</si>
  <si>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</si>
  <si>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</si>
  <si>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</si>
  <si>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</si>
  <si>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</si>
  <si>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</si>
  <si>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</si>
  <si>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</si>
  <si>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</si>
  <si>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</si>
  <si>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</si>
  <si>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</si>
  <si>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</si>
  <si>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</si>
  <si>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</si>
  <si>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</si>
  <si>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</si>
  <si>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</si>
  <si>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</si>
  <si>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</si>
  <si>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</si>
  <si>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</si>
  <si>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</si>
  <si>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</si>
  <si>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</si>
  <si>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</si>
  <si>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</si>
  <si>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</si>
  <si>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</si>
  <si>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</si>
  <si>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</si>
  <si>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</si>
  <si>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</si>
  <si>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</si>
  <si>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</si>
  <si>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</si>
  <si>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</si>
  <si>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</si>
  <si>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</si>
  <si>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</si>
  <si>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</si>
  <si>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</si>
  <si>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</si>
  <si>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</si>
  <si>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</si>
  <si>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</si>
  <si>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</si>
  <si>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</si>
  <si>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</si>
  <si>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</si>
  <si>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</si>
  <si>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</si>
  <si>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</si>
  <si>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</si>
  <si>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</si>
  <si>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</si>
  <si>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</si>
  <si>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</si>
  <si>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</si>
  <si>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</si>
  <si>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</si>
  <si>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</si>
  <si>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</si>
  <si>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</si>
  <si>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</si>
  <si>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</si>
  <si>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</si>
  <si>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</si>
  <si>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</si>
  <si>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</si>
  <si>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</si>
  <si>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</si>
  <si>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</si>
  <si>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</si>
  <si>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</si>
  <si>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</si>
  <si>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</si>
  <si>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</si>
  <si>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</si>
  <si>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</si>
  <si>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</si>
  <si>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</si>
  <si>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</si>
  <si>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</si>
  <si>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</si>
  <si>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</si>
  <si>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</si>
  <si>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</si>
  <si>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</si>
  <si>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</si>
  <si>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</si>
  <si>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</si>
  <si>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</si>
  <si>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</si>
  <si>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</si>
  <si>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</si>
  <si>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</si>
  <si>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</si>
  <si>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</si>
  <si>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</si>
  <si>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</si>
  <si>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</si>
  <si>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</si>
  <si>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</si>
  <si>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</si>
  <si>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</si>
  <si>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</si>
  <si>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</si>
  <si>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</si>
  <si>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</si>
  <si>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</si>
  <si>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</si>
  <si>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</si>
  <si>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</si>
  <si>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</si>
  <si>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</si>
  <si>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</si>
  <si>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</si>
  <si>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</si>
  <si>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</si>
  <si>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</si>
  <si>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</si>
  <si>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</si>
  <si>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</si>
  <si>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</si>
  <si>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</si>
  <si>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</si>
  <si>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</si>
  <si>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</si>
  <si>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</si>
  <si>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</si>
  <si>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</si>
  <si>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</si>
  <si>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</si>
  <si>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</si>
  <si>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</si>
  <si>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</si>
  <si>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</si>
  <si>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</si>
  <si>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</si>
  <si>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</si>
  <si>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</si>
  <si>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</si>
  <si>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</si>
  <si>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</si>
  <si>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</si>
  <si>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</si>
  <si>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</si>
  <si>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</si>
  <si>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</si>
  <si>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</si>
  <si>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</si>
  <si>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</si>
  <si>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</si>
  <si>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</si>
  <si>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</si>
  <si>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</si>
  <si>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</si>
  <si>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</si>
  <si>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</si>
  <si>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</si>
  <si>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</si>
  <si>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</si>
  <si>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</si>
  <si>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</si>
  <si>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</si>
  <si>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</si>
  <si>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</si>
  <si>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</si>
  <si>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</si>
  <si>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</si>
  <si>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</si>
  <si>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</si>
  <si>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</si>
  <si>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</si>
  <si>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</si>
  <si>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</si>
  <si>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</si>
  <si>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</si>
  <si>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</si>
  <si>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</si>
  <si>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</si>
  <si>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</si>
  <si>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</si>
  <si>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</si>
  <si>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</si>
  <si>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</si>
  <si>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</si>
  <si>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</si>
  <si>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</si>
  <si>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</si>
  <si>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</si>
  <si>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</si>
  <si>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</si>
  <si>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</si>
  <si>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</si>
  <si>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</si>
  <si>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</si>
  <si>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</si>
  <si>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</si>
  <si>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</si>
  <si>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</si>
  <si>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</si>
  <si>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</si>
  <si>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</si>
  <si>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</si>
  <si>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</si>
  <si>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</si>
  <si>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</si>
  <si>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</si>
  <si>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</si>
  <si>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</si>
  <si>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</si>
  <si>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</si>
  <si>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</si>
  <si>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</si>
  <si>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</si>
  <si>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</si>
  <si>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</si>
  <si>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</si>
  <si>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</si>
  <si>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</si>
  <si>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</si>
  <si>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</si>
  <si>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</si>
  <si>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</si>
  <si>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</si>
  <si>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</si>
  <si>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</si>
  <si>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</si>
  <si>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</si>
  <si>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</si>
  <si>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</si>
  <si>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</si>
  <si>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</si>
  <si>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</si>
  <si>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</si>
  <si>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</si>
  <si>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</si>
  <si>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</si>
  <si>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</si>
  <si>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</si>
  <si>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</si>
  <si>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</si>
  <si>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</si>
  <si>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</si>
  <si>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</si>
  <si>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</si>
  <si>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</si>
  <si>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</si>
  <si>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</si>
  <si>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</si>
  <si>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</si>
  <si>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</si>
  <si>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</si>
  <si>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</si>
  <si>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</si>
  <si>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</si>
  <si>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</si>
  <si>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</si>
  <si>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</si>
  <si>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</si>
  <si>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</si>
  <si>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</si>
  <si>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</si>
  <si>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</si>
  <si>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</si>
  <si>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</si>
  <si>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</si>
  <si>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</si>
  <si>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</si>
  <si>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</si>
  <si>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</si>
  <si>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</si>
  <si>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</si>
  <si>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</si>
  <si>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</si>
  <si>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</si>
  <si>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</si>
  <si>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</si>
  <si>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</si>
  <si>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</si>
  <si>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</si>
  <si>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</si>
  <si>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</si>
  <si>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</si>
  <si>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</si>
  <si>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</si>
  <si>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</si>
  <si>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</si>
  <si>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</si>
  <si>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</si>
  <si>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</si>
  <si>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</si>
  <si>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</si>
  <si>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</si>
  <si>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</si>
  <si>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</si>
  <si>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</si>
  <si>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</si>
  <si>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</si>
  <si>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</si>
  <si>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</si>
  <si>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</si>
  <si>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</si>
  <si>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</si>
  <si>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</si>
  <si>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</si>
  <si>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</si>
  <si>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</si>
  <si>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</si>
  <si>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</si>
  <si>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</si>
  <si>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</si>
  <si>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</si>
  <si>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</si>
  <si>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</si>
  <si>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</si>
  <si>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</si>
  <si>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</si>
  <si>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</si>
  <si>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</si>
  <si>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</si>
  <si>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</si>
  <si>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</si>
  <si>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</si>
  <si>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</si>
  <si>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</si>
  <si>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</si>
  <si>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</si>
  <si>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</si>
  <si>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</si>
  <si>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</si>
  <si>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</si>
  <si>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</si>
  <si>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</si>
  <si>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</si>
  <si>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</si>
  <si>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</si>
  <si>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</si>
  <si>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</si>
  <si>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</si>
  <si>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</si>
  <si>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</si>
  <si>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</si>
  <si>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</si>
  <si>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</si>
  <si>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</si>
  <si>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</si>
  <si>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</si>
  <si>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</si>
  <si>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</si>
  <si>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</si>
  <si>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</si>
  <si>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</si>
  <si>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</si>
  <si>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</si>
  <si>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</si>
  <si>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</si>
  <si>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</si>
  <si>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</si>
  <si>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</si>
  <si>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</si>
  <si>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</si>
  <si>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</si>
  <si>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</si>
  <si>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</si>
  <si>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</si>
  <si>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</si>
  <si>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</si>
  <si>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</si>
  <si>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</si>
  <si>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</si>
  <si>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</si>
  <si>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</si>
  <si>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</si>
  <si>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</si>
  <si>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</si>
  <si>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</si>
  <si>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</si>
  <si>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</si>
  <si>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</si>
  <si>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</si>
  <si>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</si>
  <si>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</si>
  <si>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</si>
  <si>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</si>
  <si>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</si>
  <si>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</si>
  <si>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</si>
  <si>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</si>
  <si>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</si>
  <si>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</si>
  <si>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</si>
  <si>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</si>
  <si>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</si>
  <si>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</si>
  <si>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</si>
  <si>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</si>
  <si>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</si>
  <si>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</si>
  <si>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</si>
  <si>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</si>
  <si>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</si>
  <si>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</si>
  <si>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</si>
  <si>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</si>
  <si>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</si>
  <si>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</si>
  <si>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</si>
  <si>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</si>
  <si>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</si>
  <si>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</si>
  <si>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</si>
  <si>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</si>
  <si>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</si>
  <si>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</si>
  <si>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</si>
  <si>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</si>
  <si>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</si>
  <si>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</si>
  <si>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</si>
  <si>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</si>
  <si>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</si>
  <si>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</si>
  <si>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</si>
  <si>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</si>
  <si>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</si>
  <si>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</si>
  <si>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</si>
  <si>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</si>
  <si>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</si>
  <si>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</si>
  <si>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</si>
  <si>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</si>
  <si>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</si>
  <si>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</si>
  <si>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</si>
  <si>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</si>
  <si>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</si>
  <si>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</si>
  <si>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</si>
  <si>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</si>
  <si>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</si>
  <si>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</si>
  <si>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</si>
  <si>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</si>
  <si>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</si>
  <si>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</si>
  <si>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</si>
  <si>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</si>
  <si>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</si>
  <si>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</si>
  <si>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</si>
  <si>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</si>
  <si>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</si>
  <si>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</si>
  <si>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</si>
  <si>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</si>
  <si>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</si>
  <si>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</si>
  <si>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</si>
  <si>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</si>
  <si>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</si>
  <si>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</si>
  <si>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</si>
  <si>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</si>
  <si>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</si>
  <si>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</si>
  <si>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</si>
  <si>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</si>
  <si>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</si>
  <si>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</si>
  <si>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</si>
  <si>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</si>
  <si>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</si>
  <si>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</si>
  <si>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</si>
  <si>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</si>
  <si>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</si>
  <si>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</si>
  <si>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</si>
  <si>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</si>
  <si>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</si>
  <si>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</si>
  <si>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</si>
  <si>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</si>
  <si>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</si>
  <si>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</si>
  <si>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</si>
  <si>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</si>
  <si>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</si>
  <si>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</si>
  <si>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</si>
  <si>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</si>
  <si>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</si>
  <si>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</si>
  <si>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</si>
  <si>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</si>
  <si>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</si>
  <si>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</si>
  <si>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</si>
  <si>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</si>
  <si>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</si>
  <si>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</si>
  <si>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</si>
  <si>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</si>
  <si>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</si>
  <si>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</si>
  <si>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</si>
  <si>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</si>
  <si>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</si>
  <si>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</si>
  <si>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</si>
  <si>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</si>
  <si>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</si>
  <si>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</si>
  <si>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</si>
  <si>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</si>
  <si>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</si>
  <si>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</si>
  <si>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</si>
  <si>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</si>
  <si>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</si>
  <si>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</si>
  <si>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</si>
  <si>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</si>
  <si>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</si>
  <si>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</si>
  <si>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</si>
  <si>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</si>
  <si>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</si>
  <si>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</si>
  <si>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</si>
  <si>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</si>
  <si>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</si>
  <si>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</si>
  <si>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</si>
  <si>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</si>
  <si>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</si>
  <si>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</si>
  <si>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</si>
  <si>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</si>
  <si>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</si>
  <si>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</si>
  <si>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</si>
  <si>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</si>
  <si>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</si>
  <si>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</si>
  <si>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</si>
  <si>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</si>
  <si>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</si>
  <si>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</si>
  <si>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</si>
  <si>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</si>
  <si>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</si>
  <si>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</si>
  <si>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</si>
  <si>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</si>
  <si>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</si>
  <si>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</si>
  <si>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</si>
  <si>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</si>
  <si>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</si>
  <si>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</si>
  <si>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</si>
  <si>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</si>
  <si>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</si>
  <si>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</si>
  <si>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</si>
  <si>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</si>
  <si>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</si>
  <si>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</si>
  <si>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</si>
  <si>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</si>
  <si>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</si>
  <si>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</si>
  <si>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</si>
  <si>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</si>
  <si>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</si>
  <si>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</si>
  <si>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</si>
  <si>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</si>
  <si>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</si>
  <si>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</si>
  <si>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</si>
  <si>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</si>
  <si>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</si>
  <si>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</si>
  <si>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</si>
  <si>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</si>
  <si>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</si>
  <si>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</si>
  <si>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</si>
  <si>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</si>
  <si>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</si>
  <si>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</si>
  <si>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</si>
  <si>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</si>
  <si>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</si>
  <si>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</si>
  <si>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</si>
  <si>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</si>
  <si>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</si>
  <si>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</si>
  <si>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</si>
  <si>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</si>
  <si>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</si>
  <si>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</si>
  <si>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</si>
  <si>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</si>
  <si>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</si>
  <si>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</si>
  <si>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</si>
  <si>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</si>
  <si>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</si>
  <si>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</si>
  <si>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</si>
  <si>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</si>
  <si>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</si>
  <si>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</si>
  <si>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</si>
  <si>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</si>
  <si>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</si>
  <si>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</si>
  <si>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</si>
  <si>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</si>
  <si>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</si>
  <si>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</si>
  <si>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</si>
  <si>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</si>
  <si>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</si>
  <si>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</si>
  <si>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</si>
  <si>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</si>
  <si>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</si>
  <si>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</si>
  <si>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</si>
  <si>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</si>
  <si>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</si>
  <si>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</si>
  <si>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</si>
  <si>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</si>
  <si>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</si>
  <si>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</si>
  <si>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</si>
  <si>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</si>
  <si>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</si>
  <si>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</si>
  <si>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</si>
  <si>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</si>
  <si>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</si>
  <si>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</si>
  <si>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</si>
  <si>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</si>
  <si>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</si>
  <si>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</si>
  <si>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</si>
  <si>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</si>
  <si>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</si>
  <si>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</si>
  <si>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</si>
  <si>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</si>
  <si>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</si>
  <si>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</si>
  <si>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</si>
  <si>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</si>
  <si>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</si>
  <si>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</si>
  <si>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</si>
  <si>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</si>
  <si>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</si>
  <si>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</si>
  <si>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</si>
  <si>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</si>
  <si>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</si>
  <si>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</si>
  <si>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</si>
  <si>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</si>
  <si>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</si>
  <si>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</si>
  <si>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</si>
  <si>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</si>
  <si>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</si>
  <si>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</si>
  <si>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</si>
  <si>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</si>
  <si>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</si>
  <si>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</si>
  <si>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</si>
  <si>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</si>
  <si>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</si>
  <si>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</si>
  <si>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</si>
  <si>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</si>
  <si>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</si>
  <si>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</si>
  <si>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</si>
  <si>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</si>
  <si>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</si>
  <si>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</si>
  <si>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</si>
  <si>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</si>
  <si>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</si>
  <si>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</si>
  <si>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</si>
  <si>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</si>
  <si>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</si>
  <si>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</si>
  <si>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</si>
  <si>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</si>
  <si>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</si>
  <si>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</si>
  <si>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</si>
  <si>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</si>
  <si>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</si>
  <si>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</si>
  <si>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</si>
  <si>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</si>
  <si>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</si>
  <si>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</si>
  <si>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</si>
  <si>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</si>
  <si>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</si>
  <si>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</si>
  <si>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</si>
  <si>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</si>
  <si>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</si>
  <si>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</si>
  <si>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</si>
  <si>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</si>
  <si>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</si>
  <si>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</si>
  <si>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</si>
  <si>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</si>
  <si>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</si>
  <si>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</si>
  <si>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</si>
  <si>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</si>
  <si>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</si>
  <si>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</si>
  <si>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</si>
  <si>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</si>
  <si>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</si>
  <si>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</si>
  <si>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</si>
  <si>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</si>
  <si>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</si>
  <si>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</si>
  <si>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</si>
  <si>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</si>
  <si>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</si>
  <si>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</si>
  <si>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</si>
  <si>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</si>
  <si>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</si>
  <si>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</si>
  <si>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</si>
  <si>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</si>
  <si>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</si>
  <si>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</si>
  <si>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</si>
  <si>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</si>
  <si>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</si>
  <si>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</si>
  <si>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</si>
  <si>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</si>
  <si>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</si>
  <si>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</si>
  <si>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</si>
  <si>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</si>
  <si>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</si>
  <si>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</si>
  <si>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</si>
  <si>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</si>
  <si>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</si>
  <si>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</si>
  <si>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</si>
  <si>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</si>
  <si>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</si>
  <si>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</si>
  <si>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</si>
  <si>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</si>
  <si>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</si>
  <si>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</si>
  <si>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</si>
  <si>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</si>
  <si>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</si>
  <si>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</si>
  <si>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</si>
  <si>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</si>
  <si>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</si>
  <si>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</si>
  <si>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</si>
  <si>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</si>
  <si>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</si>
  <si>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</si>
  <si>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</si>
  <si>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</si>
  <si>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</si>
  <si>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</si>
  <si>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</si>
  <si>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</si>
  <si>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</si>
  <si>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</si>
  <si>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</si>
  <si>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</si>
  <si>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</si>
  <si>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</si>
  <si>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</si>
  <si>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</si>
  <si>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</si>
  <si>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</si>
  <si>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</si>
  <si>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</si>
  <si>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</si>
  <si>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</si>
  <si>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</si>
  <si>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</si>
  <si>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</si>
  <si>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</si>
  <si>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</si>
  <si>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</si>
  <si>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</si>
  <si>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</si>
  <si>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</si>
  <si>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</si>
  <si>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</si>
  <si>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</si>
  <si>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</si>
  <si>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</si>
  <si>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</si>
  <si>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</si>
  <si>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</si>
  <si>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</si>
  <si>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</si>
  <si>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</si>
  <si>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</si>
  <si>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</si>
  <si>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</si>
  <si>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</si>
  <si>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</si>
  <si>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</si>
  <si>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</si>
  <si>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</si>
  <si>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</si>
  <si>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</si>
  <si>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</si>
  <si>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</si>
  <si>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</si>
  <si>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</si>
  <si>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</si>
  <si>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</si>
  <si>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</si>
  <si>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</si>
  <si>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</si>
  <si>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</si>
  <si>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</si>
  <si>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</si>
  <si>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</si>
  <si>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</si>
  <si>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</si>
  <si>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</si>
  <si>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</si>
  <si>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</si>
  <si>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</si>
  <si>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</si>
  <si>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</si>
  <si>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</si>
  <si>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</si>
  <si>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</si>
  <si>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</si>
  <si>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</si>
  <si>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</si>
  <si>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</si>
  <si>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</si>
  <si>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</si>
  <si>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</si>
  <si>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</si>
  <si>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</si>
  <si>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</si>
  <si>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</si>
  <si>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</si>
  <si>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</si>
  <si>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</si>
  <si>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</si>
  <si>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</si>
  <si>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</si>
  <si>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</si>
  <si>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</si>
  <si>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</si>
  <si>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</si>
  <si>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</si>
  <si>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</si>
  <si>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</si>
  <si>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</si>
  <si>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</si>
  <si>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</si>
  <si>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</si>
  <si>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</si>
  <si>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</si>
  <si>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</si>
  <si>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</si>
  <si>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</si>
  <si>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</si>
  <si>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</si>
  <si>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</si>
  <si>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</si>
  <si>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</si>
  <si>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</si>
  <si>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</si>
  <si>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</si>
  <si>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</si>
  <si>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</si>
  <si>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</si>
  <si>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</si>
  <si>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</si>
  <si>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</si>
  <si>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</si>
  <si>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</si>
  <si>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</si>
  <si>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</si>
  <si>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</si>
  <si>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</si>
  <si>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</si>
  <si>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</si>
  <si>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</si>
  <si>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</si>
  <si>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</si>
  <si>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</si>
  <si>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</si>
  <si>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</si>
  <si>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</si>
  <si>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</si>
  <si>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</si>
  <si>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</si>
  <si>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</si>
  <si>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</si>
  <si>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</si>
  <si>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</si>
  <si>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</si>
  <si>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</si>
  <si>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</si>
  <si>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</si>
  <si>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</si>
  <si>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</si>
  <si>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</si>
  <si>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</si>
  <si>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</si>
  <si>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</si>
  <si>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</si>
  <si>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</si>
  <si>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</si>
  <si>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</si>
  <si>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</si>
  <si>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</si>
  <si>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</si>
  <si>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</si>
  <si>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</si>
  <si>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</si>
  <si>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</si>
  <si>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</si>
  <si>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</si>
  <si>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</si>
  <si>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</si>
  <si>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</si>
  <si>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</si>
  <si>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</si>
  <si>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</si>
  <si>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</si>
  <si>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</si>
  <si>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</si>
  <si>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</si>
  <si>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</si>
  <si>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</si>
  <si>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</si>
  <si>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</si>
  <si>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</si>
  <si>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</si>
  <si>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</si>
  <si>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</si>
  <si>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</si>
  <si>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</si>
  <si>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</si>
  <si>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</si>
  <si>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</si>
  <si>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</si>
  <si>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</si>
  <si>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</si>
  <si>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</si>
  <si>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</si>
  <si>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</si>
  <si>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</si>
  <si>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</si>
  <si>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</si>
  <si>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</si>
  <si>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</si>
  <si>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</si>
  <si>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</si>
  <si>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</si>
  <si>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</si>
  <si>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</si>
  <si>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</si>
  <si>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</si>
  <si>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</si>
  <si>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</si>
  <si>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</si>
  <si>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</si>
  <si>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</si>
  <si>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</si>
  <si>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</si>
  <si>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</si>
  <si>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</si>
  <si>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</si>
  <si>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</si>
  <si>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</si>
  <si>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</si>
  <si>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</si>
  <si>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</si>
  <si>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</si>
  <si>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</si>
  <si>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</si>
  <si>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</si>
  <si>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</si>
  <si>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</si>
  <si>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</si>
  <si>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</si>
  <si>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</si>
  <si>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</si>
  <si>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</si>
  <si>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</si>
  <si>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</si>
  <si>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</si>
  <si>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</si>
  <si>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</si>
  <si>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</si>
  <si>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</si>
  <si>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</si>
  <si>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</si>
  <si>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</si>
  <si>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</si>
  <si>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</si>
  <si>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</si>
  <si>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</si>
  <si>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</si>
  <si>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</si>
  <si>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</si>
  <si>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</si>
  <si>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</si>
  <si>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</si>
  <si>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</si>
  <si>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</si>
  <si>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</si>
  <si>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</si>
  <si>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</si>
  <si>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</si>
  <si>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</si>
  <si>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</si>
  <si>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</si>
  <si>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</si>
  <si>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</si>
  <si>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</si>
  <si>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</si>
  <si>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</si>
  <si>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</si>
  <si>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</si>
  <si>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</si>
  <si>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</si>
  <si>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</si>
  <si>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</si>
  <si>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</si>
  <si>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</si>
  <si>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</si>
  <si>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</si>
  <si>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</si>
  <si>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</si>
  <si>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</si>
  <si>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</si>
  <si>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</si>
  <si>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</si>
  <si>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</si>
  <si>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</si>
  <si>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</si>
  <si>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</si>
  <si>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</si>
  <si>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</si>
  <si>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</si>
  <si>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</si>
  <si>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</si>
  <si>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</si>
  <si>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</si>
  <si>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</si>
  <si>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</si>
  <si>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</si>
  <si>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</si>
  <si>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</si>
  <si>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</si>
  <si>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</si>
  <si>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</si>
  <si>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</si>
  <si>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</si>
  <si>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</si>
  <si>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</si>
  <si>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</si>
  <si>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</si>
  <si>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</si>
  <si>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</si>
  <si>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</si>
  <si>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</si>
  <si>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</si>
  <si>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</si>
  <si>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</si>
  <si>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</si>
  <si>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</si>
  <si>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</si>
  <si>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</si>
  <si>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</si>
  <si>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</si>
  <si>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</si>
  <si>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</si>
  <si>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</si>
  <si>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</si>
  <si>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</si>
  <si>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</si>
  <si>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</si>
  <si>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</si>
  <si>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</si>
  <si>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</si>
  <si>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</si>
  <si>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</si>
  <si>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</si>
  <si>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</si>
  <si>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</si>
  <si>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</si>
  <si>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</si>
  <si>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</si>
  <si>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</si>
  <si>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</si>
  <si>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</si>
  <si>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</si>
  <si>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</si>
  <si>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</si>
  <si>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</si>
  <si>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</si>
  <si>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</si>
  <si>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</si>
  <si>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</si>
  <si>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</si>
  <si>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</si>
  <si>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</si>
  <si>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</si>
  <si>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</si>
  <si>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</si>
  <si>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</si>
  <si>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</si>
  <si>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</si>
  <si>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</si>
  <si>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</si>
  <si>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</si>
  <si>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</si>
  <si>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</si>
  <si>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</si>
  <si>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</si>
  <si>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</si>
  <si>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</si>
  <si>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</si>
  <si>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</si>
  <si>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</si>
  <si>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</si>
  <si>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</si>
  <si>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</si>
  <si>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</si>
  <si>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</si>
  <si>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</si>
  <si>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</si>
  <si>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</si>
  <si>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</si>
  <si>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</si>
  <si>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</si>
  <si>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</si>
  <si>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</si>
  <si>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</si>
  <si>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</si>
  <si>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</si>
  <si>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</si>
  <si>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</si>
  <si>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</si>
  <si>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</si>
  <si>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</si>
  <si>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</si>
  <si>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</si>
  <si>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</si>
  <si>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</si>
  <si>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</si>
  <si>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</si>
  <si>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</si>
  <si>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</si>
  <si>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</si>
  <si>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</si>
  <si>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</si>
  <si>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</si>
  <si>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</si>
  <si>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</si>
  <si>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</si>
  <si>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</si>
  <si>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</si>
  <si>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</si>
  <si>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</si>
  <si>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</si>
  <si>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</si>
  <si>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</si>
  <si>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</si>
  <si>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</si>
  <si>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</si>
  <si>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</si>
  <si>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</si>
  <si>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</si>
  <si>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</si>
  <si>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</si>
  <si>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</si>
  <si>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</si>
  <si>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</si>
  <si>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</si>
  <si>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</si>
  <si>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</si>
  <si>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</si>
  <si>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</si>
  <si>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</si>
  <si>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</si>
  <si>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</si>
  <si>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</si>
  <si>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</si>
  <si>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</si>
  <si>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</si>
  <si>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</si>
  <si>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</si>
  <si>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</si>
  <si>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</si>
  <si>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</si>
  <si>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</si>
  <si>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</si>
  <si>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</si>
  <si>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</si>
  <si>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</si>
  <si>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</si>
  <si>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</si>
  <si>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</si>
  <si>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</si>
  <si>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</si>
  <si>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</si>
  <si>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</si>
  <si>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</si>
  <si>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</si>
  <si>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</si>
  <si>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</si>
  <si>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</si>
  <si>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</si>
  <si>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</si>
  <si>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</si>
  <si>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</si>
  <si>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</si>
  <si>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</si>
  <si>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</si>
  <si>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</si>
  <si>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</si>
  <si>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</si>
  <si>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</si>
  <si>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</si>
  <si>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</si>
  <si>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</si>
  <si>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</si>
  <si>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</si>
  <si>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</si>
  <si>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</si>
  <si>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</si>
  <si>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</si>
  <si>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</si>
  <si>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</si>
  <si>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</si>
  <si>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</si>
  <si>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</si>
  <si>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</si>
  <si>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</si>
  <si>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</si>
  <si>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</si>
  <si>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</si>
  <si>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</si>
  <si>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</si>
  <si>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</si>
  <si>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</si>
  <si>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</si>
  <si>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</si>
  <si>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</si>
  <si>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</si>
  <si>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</si>
  <si>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</si>
  <si>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</si>
  <si>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</si>
  <si>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</si>
  <si>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</si>
  <si>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</si>
  <si>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</si>
  <si>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</si>
  <si>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</si>
  <si>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</si>
  <si>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</si>
  <si>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</si>
  <si>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</si>
  <si>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</si>
  <si>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</si>
  <si>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</si>
  <si>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</si>
  <si>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</si>
  <si>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</si>
  <si>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</si>
  <si>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</si>
  <si>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</si>
  <si>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</si>
  <si>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</si>
  <si>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</si>
  <si>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</si>
  <si>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</si>
  <si>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</si>
  <si>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</si>
  <si>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</si>
  <si>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</si>
  <si>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</si>
  <si>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</si>
  <si>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</si>
  <si>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</si>
  <si>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</si>
  <si>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</si>
  <si>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</si>
  <si>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</si>
  <si>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</si>
  <si>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</si>
  <si>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</si>
  <si>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</si>
  <si>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</si>
  <si>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</si>
  <si>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</si>
  <si>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</si>
  <si>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</si>
  <si>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</si>
  <si>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</si>
  <si>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</si>
  <si>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</si>
  <si>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</si>
  <si>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</si>
  <si>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</si>
  <si>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</si>
  <si>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</si>
  <si>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</si>
  <si>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</si>
  <si>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</si>
  <si>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</si>
  <si>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</si>
  <si>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</si>
  <si>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</si>
  <si>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</si>
  <si>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</si>
  <si>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</si>
  <si>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</si>
  <si>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</si>
  <si>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</si>
  <si>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</si>
  <si>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</si>
  <si>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</si>
  <si>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</si>
  <si>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</si>
  <si>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</si>
  <si>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</si>
  <si>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</si>
  <si>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</si>
  <si>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</si>
  <si>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</si>
  <si>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</si>
  <si>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</si>
  <si>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</si>
  <si>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</si>
  <si>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</si>
  <si>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</si>
  <si>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</si>
  <si>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</si>
  <si>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</si>
  <si>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</si>
  <si>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</si>
  <si>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</si>
  <si>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</si>
  <si>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</si>
  <si>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</si>
  <si>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</si>
  <si>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</si>
  <si>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</si>
  <si>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</si>
  <si>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</si>
  <si>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</si>
  <si>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</si>
  <si>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</si>
  <si>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</si>
  <si>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</si>
  <si>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</si>
  <si>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</si>
  <si>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</si>
  <si>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</si>
  <si>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</si>
  <si>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</si>
  <si>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</si>
  <si>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</si>
  <si>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</si>
  <si>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</si>
  <si>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</si>
  <si>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</si>
  <si>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</si>
  <si>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</si>
  <si>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</si>
  <si>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</si>
  <si>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</si>
  <si>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</si>
  <si>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</si>
  <si>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</si>
  <si>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</si>
  <si>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</si>
  <si>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</si>
  <si>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</si>
  <si>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</si>
  <si>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</si>
  <si>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</si>
  <si>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</si>
  <si>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</si>
  <si>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</si>
  <si>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</si>
  <si>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</si>
  <si>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</si>
  <si>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</si>
  <si>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</si>
  <si>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</si>
  <si>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</si>
  <si>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</si>
  <si>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</si>
  <si>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</si>
  <si>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</si>
  <si>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</si>
  <si>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</si>
  <si>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</si>
  <si>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</si>
  <si>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</si>
  <si>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</si>
  <si>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</si>
  <si>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</si>
  <si>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</si>
  <si>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</si>
  <si>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</si>
  <si>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</si>
  <si>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</si>
  <si>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</si>
  <si>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</si>
  <si>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</si>
  <si>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</si>
  <si>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</si>
  <si>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</si>
  <si>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</si>
  <si>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</si>
  <si>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</si>
  <si>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</si>
  <si>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</si>
  <si>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</si>
  <si>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</si>
  <si>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</si>
  <si>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</si>
  <si>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</si>
  <si>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</si>
  <si>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</si>
  <si>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</si>
  <si>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</si>
  <si>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</si>
  <si>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</si>
  <si>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</si>
  <si>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</si>
  <si>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</si>
  <si>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</si>
  <si>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</si>
  <si>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</si>
  <si>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</si>
  <si>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</si>
  <si>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</si>
  <si>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</si>
  <si>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</si>
  <si>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</si>
  <si>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</si>
  <si>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</si>
  <si>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</si>
  <si>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</si>
  <si>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</si>
  <si>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</si>
  <si>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</si>
  <si>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</si>
  <si>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</si>
  <si>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</si>
  <si>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</si>
  <si>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</si>
  <si>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</si>
  <si>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</si>
  <si>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</si>
  <si>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</si>
  <si>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</si>
  <si>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</si>
  <si>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</si>
  <si>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</si>
  <si>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</si>
  <si>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</si>
  <si>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</si>
  <si>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</si>
  <si>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</si>
  <si>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</si>
  <si>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</si>
  <si>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</si>
  <si>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</si>
  <si>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</si>
  <si>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</si>
  <si>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</si>
  <si>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</si>
  <si>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</si>
  <si>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</si>
  <si>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</si>
  <si>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</si>
  <si>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</si>
  <si>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</si>
  <si>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</si>
  <si>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</si>
  <si>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</si>
  <si>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</si>
  <si>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</si>
  <si>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</si>
  <si>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</si>
  <si>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</si>
  <si>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</si>
  <si>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</si>
  <si>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</si>
  <si>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</si>
  <si>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</si>
  <si>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</si>
  <si>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</si>
  <si>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</si>
  <si>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</si>
  <si>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</si>
  <si>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</si>
  <si>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</si>
  <si>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</si>
  <si>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</si>
  <si>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</si>
  <si>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</si>
  <si>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</si>
  <si>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</si>
  <si>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</si>
  <si>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</si>
  <si>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</si>
  <si>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</si>
  <si>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</si>
  <si>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</si>
  <si>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</si>
  <si>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</si>
  <si>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</si>
  <si>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</si>
  <si>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</si>
  <si>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</si>
  <si>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</si>
  <si>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</si>
  <si>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</si>
  <si>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</si>
  <si>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</si>
  <si>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</si>
  <si>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</si>
  <si>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</si>
  <si>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</si>
  <si>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</si>
  <si>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</si>
  <si>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</si>
  <si>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</si>
  <si>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</si>
  <si>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</si>
  <si>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</si>
  <si>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</si>
  <si>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</si>
  <si>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</si>
  <si>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</si>
  <si>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</si>
  <si>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</si>
  <si>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</si>
  <si>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</si>
  <si>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</si>
  <si>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</si>
  <si>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</si>
  <si>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</si>
  <si>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</si>
  <si>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</si>
  <si>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</si>
  <si>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</si>
  <si>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</si>
  <si>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</si>
  <si>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</si>
  <si>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</si>
  <si>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</si>
  <si>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</si>
  <si>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</si>
  <si>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</si>
  <si>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</si>
  <si>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</si>
  <si>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</si>
  <si>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</si>
  <si>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</si>
  <si>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</si>
  <si>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</si>
  <si>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</si>
  <si>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</si>
  <si>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</si>
  <si>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</si>
  <si>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</si>
  <si>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</si>
  <si>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</si>
  <si>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</si>
  <si>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</si>
  <si>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</si>
  <si>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</si>
  <si>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</si>
  <si>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</si>
  <si>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</si>
  <si>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</si>
  <si>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</si>
  <si>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</si>
  <si>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</si>
  <si>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</si>
  <si>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</si>
  <si>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</si>
  <si>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</si>
  <si>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</si>
  <si>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</si>
  <si>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</si>
  <si>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</si>
  <si>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</si>
  <si>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</si>
  <si>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</si>
  <si>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</si>
  <si>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</si>
  <si>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</si>
  <si>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</si>
  <si>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</si>
  <si>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</si>
  <si>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</si>
  <si>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</si>
  <si>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</si>
  <si>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</si>
  <si>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</si>
  <si>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</si>
  <si>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</si>
  <si>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</si>
  <si>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</si>
  <si>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</si>
  <si>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</si>
  <si>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</si>
  <si>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</si>
  <si>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</si>
  <si>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</si>
  <si>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</si>
  <si>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</si>
  <si>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</si>
  <si>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</si>
  <si>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</si>
  <si>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</si>
  <si>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</si>
  <si>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</si>
  <si>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</si>
  <si>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</si>
  <si>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</si>
  <si>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</si>
  <si>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</si>
  <si>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</si>
  <si>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</si>
  <si>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</si>
  <si>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</si>
  <si>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</si>
  <si>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</si>
  <si>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</si>
  <si>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</si>
  <si>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</si>
  <si>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</si>
  <si>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</si>
  <si>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</si>
  <si>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</si>
  <si>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</si>
  <si>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</si>
  <si>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</si>
  <si>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</si>
  <si>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</si>
  <si>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</si>
  <si>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</si>
  <si>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</si>
  <si>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</si>
  <si>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</si>
  <si>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</si>
  <si>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</si>
  <si>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</si>
  <si>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</si>
  <si>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</si>
  <si>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</si>
  <si>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</si>
  <si>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</si>
  <si>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</si>
  <si>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</si>
  <si>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</si>
  <si>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</si>
  <si>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</si>
  <si>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</si>
  <si>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</si>
  <si>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</si>
  <si>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</si>
  <si>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</si>
  <si>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</si>
  <si>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</si>
  <si>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</si>
  <si>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</si>
  <si>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</si>
  <si>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</si>
  <si>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</si>
  <si>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</si>
  <si>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</si>
  <si>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</si>
  <si>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</si>
  <si>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</si>
  <si>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</si>
  <si>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</si>
  <si>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</si>
  <si>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</si>
  <si>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</si>
  <si>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</si>
  <si>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</si>
  <si>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</si>
  <si>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</si>
  <si>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</si>
  <si>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</si>
  <si>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</si>
  <si>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</si>
  <si>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</si>
  <si>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</si>
  <si>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</si>
  <si>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</si>
  <si>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</si>
  <si>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</si>
  <si>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</si>
  <si>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</si>
  <si>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</si>
  <si>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</si>
  <si>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</si>
  <si>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</si>
  <si>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</si>
  <si>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</si>
  <si>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</si>
  <si>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</si>
  <si>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</si>
  <si>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</si>
  <si>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</si>
  <si>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</si>
  <si>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</si>
  <si>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</si>
  <si>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</si>
  <si>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</si>
  <si>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</si>
  <si>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</si>
  <si>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</si>
  <si>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</si>
  <si>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</si>
  <si>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</si>
  <si>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</si>
  <si>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</si>
  <si>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</si>
  <si>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</si>
  <si>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</si>
  <si>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</si>
  <si>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</si>
  <si>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</si>
  <si>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</si>
  <si>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</si>
  <si>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</si>
  <si>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</si>
  <si>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</si>
  <si>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</si>
  <si>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</si>
  <si>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</si>
  <si>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</si>
  <si>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</si>
  <si>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</si>
  <si>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</si>
  <si>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</si>
  <si>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</si>
  <si>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</si>
  <si>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</si>
  <si>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</si>
  <si>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</si>
  <si>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</si>
  <si>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</si>
  <si>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</si>
  <si>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</si>
  <si>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</si>
  <si>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</si>
  <si>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</si>
  <si>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</si>
  <si>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</si>
  <si>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</si>
  <si>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</si>
  <si>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</si>
  <si>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</si>
  <si>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</si>
  <si>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</si>
  <si>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</si>
  <si>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</si>
  <si>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</si>
  <si>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</si>
  <si>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</si>
  <si>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</si>
  <si>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</si>
  <si>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</si>
  <si>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</si>
  <si>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</si>
  <si>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</si>
  <si>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</si>
  <si>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</si>
  <si>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</si>
  <si>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</si>
  <si>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</si>
  <si>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</si>
  <si>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</si>
  <si>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</si>
  <si>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</si>
  <si>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</si>
  <si>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</si>
  <si>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</si>
  <si>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</si>
  <si>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</si>
  <si>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</si>
  <si>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</si>
  <si>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</si>
  <si>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</si>
  <si>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</si>
  <si>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</si>
  <si>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</si>
  <si>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</si>
  <si>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</si>
  <si>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</si>
  <si>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</si>
  <si>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</si>
  <si>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</si>
  <si>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</si>
  <si>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</si>
  <si>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</si>
  <si>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</si>
  <si>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</si>
  <si>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</si>
  <si>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</si>
  <si>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</si>
  <si>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</si>
  <si>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</si>
  <si>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</si>
  <si>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</si>
  <si>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</si>
  <si>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</si>
  <si>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</si>
  <si>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</si>
  <si>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</si>
  <si>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</si>
  <si>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</si>
  <si>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</si>
  <si>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</si>
  <si>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</si>
  <si>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</si>
  <si>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</si>
  <si>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</si>
  <si>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</si>
  <si>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</si>
  <si>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</si>
  <si>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</si>
  <si>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</si>
  <si>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</si>
  <si>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</si>
  <si>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</si>
  <si>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</si>
  <si>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</si>
  <si>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</si>
  <si>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</si>
  <si>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</si>
  <si>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</si>
  <si>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</si>
  <si>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</si>
  <si>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</si>
  <si>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</si>
  <si>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</si>
  <si>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</si>
  <si>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</si>
  <si>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</si>
  <si>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</si>
  <si>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</si>
  <si>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</si>
  <si>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</si>
  <si>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</si>
  <si>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</si>
  <si>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</si>
  <si>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</si>
  <si>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</si>
  <si>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</si>
  <si>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</si>
  <si>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</si>
  <si>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</si>
  <si>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</si>
  <si>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</si>
  <si>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</si>
  <si>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</si>
  <si>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</si>
  <si>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</si>
  <si>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</si>
  <si>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</si>
  <si>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</si>
  <si>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</si>
  <si>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</si>
  <si>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</si>
  <si>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</si>
  <si>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</si>
  <si>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</si>
  <si>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</si>
  <si>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</si>
  <si>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</si>
  <si>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</si>
  <si>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</si>
  <si>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</si>
  <si>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</si>
  <si>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</si>
  <si>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</si>
  <si>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</si>
  <si>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</si>
  <si>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</si>
  <si>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</si>
  <si>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</si>
  <si>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</si>
  <si>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</si>
  <si>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</si>
  <si>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</si>
  <si>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</si>
  <si>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</si>
  <si>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</si>
  <si>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</si>
  <si>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</si>
  <si>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</si>
  <si>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</si>
  <si>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</si>
  <si>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</si>
  <si>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</si>
  <si>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</si>
  <si>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</si>
  <si>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</si>
  <si>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</si>
  <si>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</si>
  <si>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</si>
  <si>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</si>
  <si>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</si>
  <si>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</si>
  <si>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</si>
  <si>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</si>
  <si>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</si>
  <si>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</si>
  <si>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</si>
  <si>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</si>
  <si>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</si>
  <si>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</si>
  <si>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</si>
  <si>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</si>
  <si>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</si>
  <si>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</si>
  <si>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</si>
  <si>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</si>
  <si>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</si>
  <si>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</si>
  <si>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</si>
  <si>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</si>
  <si>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</si>
  <si>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</si>
  <si>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</si>
  <si>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</si>
  <si>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</si>
  <si>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</si>
  <si>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</si>
  <si>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</si>
  <si>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</si>
  <si>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</si>
  <si>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</si>
  <si>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</si>
  <si>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</si>
  <si>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</si>
  <si>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</si>
  <si>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</si>
  <si>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</si>
  <si>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</si>
  <si>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</si>
  <si>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</si>
  <si>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</si>
  <si>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</si>
  <si>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</si>
  <si>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</si>
  <si>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</si>
  <si>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</si>
  <si>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</si>
  <si>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</si>
  <si>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</si>
  <si>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</si>
  <si>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</si>
  <si>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</si>
  <si>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</si>
  <si>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</si>
  <si>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</si>
  <si>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</si>
  <si>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</si>
  <si>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</si>
  <si>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</si>
  <si>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</si>
  <si>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</si>
  <si>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</si>
  <si>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</si>
  <si>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</si>
  <si>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</si>
  <si>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</si>
  <si>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</si>
  <si>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</si>
  <si>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</si>
  <si>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</si>
  <si>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</si>
  <si>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</si>
  <si>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</si>
  <si>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</si>
  <si>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</si>
  <si>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</si>
  <si>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</si>
  <si>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</si>
  <si>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</si>
  <si>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</si>
  <si>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</si>
  <si>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</si>
  <si>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</si>
  <si>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</si>
  <si>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</si>
  <si>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</si>
  <si>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</si>
  <si>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</si>
  <si>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</si>
  <si>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</si>
  <si>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</si>
  <si>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</si>
  <si>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</si>
  <si>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</si>
  <si>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</si>
  <si>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</si>
  <si>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</si>
  <si>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</si>
  <si>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</si>
  <si>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</si>
  <si>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</si>
  <si>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</si>
  <si>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</si>
  <si>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</si>
  <si>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</si>
  <si>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</si>
  <si>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</si>
  <si>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</si>
  <si>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</si>
  <si>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</si>
  <si>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</si>
  <si>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</si>
  <si>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</si>
  <si>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</si>
  <si>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</si>
  <si>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</si>
  <si>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</si>
  <si>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</si>
  <si>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</si>
  <si>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</si>
  <si>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</si>
  <si>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</si>
  <si>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</si>
  <si>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</si>
  <si>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</si>
  <si>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</si>
  <si>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</si>
  <si>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</si>
  <si>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</si>
  <si>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</si>
  <si>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</si>
  <si>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</si>
  <si>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</si>
  <si>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</si>
  <si>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</si>
  <si>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</si>
  <si>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</si>
  <si>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</si>
  <si>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</si>
  <si>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</si>
  <si>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</si>
  <si>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</si>
  <si>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</si>
  <si>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</si>
  <si>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</si>
  <si>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</si>
  <si>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</si>
  <si>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</si>
  <si>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</si>
  <si>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</si>
  <si>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</si>
  <si>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</si>
  <si>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</si>
  <si>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</si>
  <si>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</si>
  <si>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</si>
  <si>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</si>
  <si>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</si>
  <si>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</si>
  <si>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</si>
  <si>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</si>
  <si>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</si>
  <si>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</si>
  <si>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</si>
  <si>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</si>
  <si>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</si>
  <si>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</si>
  <si>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</si>
  <si>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</si>
  <si>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</si>
  <si>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</si>
  <si>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</si>
  <si>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</si>
  <si>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</si>
  <si>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</si>
  <si>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</si>
  <si>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</si>
  <si>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</si>
  <si>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</si>
  <si>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</si>
  <si>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</si>
  <si>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</si>
  <si>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</si>
  <si>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</si>
  <si>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</si>
  <si>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</si>
  <si>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</si>
  <si>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</si>
  <si>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</si>
  <si>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</si>
  <si>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</si>
  <si>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</si>
  <si>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</si>
  <si>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</si>
  <si>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</si>
  <si>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</si>
  <si>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</si>
  <si>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</si>
  <si>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</si>
  <si>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</si>
  <si>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</si>
  <si>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</si>
  <si>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</si>
  <si>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</si>
  <si>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</si>
  <si>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</si>
  <si>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</si>
  <si>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</si>
  <si>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</si>
  <si>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</si>
  <si>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</si>
  <si>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</si>
  <si>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</si>
  <si>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</si>
  <si>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</si>
  <si>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</si>
  <si>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</si>
  <si>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</si>
  <si>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</si>
  <si>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</si>
  <si>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</si>
  <si>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</si>
  <si>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</si>
  <si>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</si>
  <si>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</si>
  <si>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</si>
  <si>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</si>
  <si>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</si>
  <si>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</si>
  <si>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</si>
  <si>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</si>
  <si>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</si>
  <si>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</si>
  <si>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</si>
  <si>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</si>
  <si>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</si>
  <si>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</si>
  <si>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</si>
  <si>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</si>
  <si>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</si>
  <si>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</si>
  <si>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</si>
  <si>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</si>
  <si>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</si>
  <si>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</si>
  <si>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</si>
  <si>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</si>
  <si>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</si>
  <si>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</si>
  <si>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</si>
  <si>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</si>
  <si>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</si>
  <si>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</si>
  <si>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</si>
  <si>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</si>
  <si>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</si>
  <si>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</si>
  <si>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</si>
  <si>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</si>
  <si>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</si>
  <si>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</si>
  <si>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</si>
  <si>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</si>
  <si>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</si>
  <si>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</si>
  <si>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</si>
  <si>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</si>
  <si>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</si>
  <si>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</si>
  <si>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</si>
  <si>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</si>
  <si>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</si>
  <si>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</si>
  <si>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</si>
  <si>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</si>
  <si>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</si>
  <si>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</si>
  <si>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</si>
  <si>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</si>
  <si>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</si>
  <si>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</si>
  <si>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</si>
  <si>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</si>
  <si>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</si>
  <si>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</si>
  <si>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</si>
  <si>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</si>
  <si>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</si>
  <si>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</si>
  <si>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</si>
  <si>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</si>
  <si>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</si>
  <si>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</si>
  <si>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</si>
  <si>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</si>
  <si>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</si>
  <si>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</si>
  <si>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</si>
  <si>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</si>
  <si>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</si>
  <si>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</si>
  <si>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</si>
  <si>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</si>
  <si>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</si>
  <si>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</si>
  <si>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</si>
  <si>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</si>
  <si>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</si>
  <si>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</si>
  <si>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</si>
  <si>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</si>
  <si>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</si>
  <si>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</si>
  <si>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</si>
  <si>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</si>
  <si>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</si>
  <si>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</si>
  <si>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</si>
  <si>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</si>
  <si>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</si>
  <si>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</si>
  <si>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</si>
  <si>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</si>
  <si>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</si>
  <si>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</si>
  <si>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</si>
  <si>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</si>
  <si>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</si>
  <si>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</si>
  <si>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</si>
  <si>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</si>
  <si>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</si>
  <si>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</si>
  <si>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</si>
  <si>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</si>
  <si>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</si>
  <si>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</si>
  <si>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</si>
  <si>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</si>
  <si>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</si>
  <si>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</si>
  <si>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</si>
  <si>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</si>
  <si>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</si>
  <si>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</si>
  <si>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</si>
  <si>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</si>
  <si>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</si>
  <si>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</si>
  <si>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</si>
  <si>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</si>
  <si>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</si>
  <si>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</si>
  <si>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</si>
  <si>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</si>
  <si>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</si>
  <si>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</si>
  <si>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</si>
  <si>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</si>
  <si>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</si>
  <si>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</si>
  <si>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</si>
  <si>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</si>
  <si>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</si>
  <si>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</si>
  <si>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</si>
  <si>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</si>
  <si>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</si>
  <si>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</si>
  <si>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</si>
  <si>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</si>
  <si>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</si>
  <si>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</si>
  <si>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</si>
  <si>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</si>
  <si>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</si>
  <si>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</si>
  <si>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</si>
  <si>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</si>
  <si>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</si>
  <si>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</si>
  <si>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</si>
  <si>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</si>
  <si>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</si>
  <si>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</si>
  <si>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</si>
  <si>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</si>
  <si>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</si>
  <si>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</si>
  <si>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</si>
  <si>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</si>
  <si>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</si>
  <si>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</si>
  <si>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</si>
  <si>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</si>
  <si>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</si>
  <si>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</si>
  <si>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</si>
  <si>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</si>
  <si>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</si>
  <si>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</si>
  <si>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</si>
  <si>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</si>
  <si>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</si>
  <si>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</si>
  <si>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</si>
  <si>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</si>
  <si>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</si>
  <si>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</si>
  <si>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</si>
  <si>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</si>
  <si>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</si>
  <si>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</si>
  <si>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</si>
  <si>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</si>
  <si>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</si>
  <si>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</si>
  <si>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</si>
  <si>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</si>
  <si>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</si>
  <si>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</si>
  <si>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</si>
  <si>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</si>
  <si>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</si>
  <si>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</si>
  <si>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</si>
  <si>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</si>
  <si>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</si>
  <si>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</si>
  <si>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</si>
  <si>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</si>
  <si>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</si>
  <si>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</si>
  <si>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</si>
  <si>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</si>
  <si>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</si>
  <si>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</si>
  <si>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</si>
  <si>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</si>
  <si>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</si>
  <si>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</si>
  <si>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</si>
  <si>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</si>
  <si>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</si>
  <si>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</si>
  <si>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</si>
  <si>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</si>
  <si>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</si>
  <si>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</si>
  <si>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</si>
  <si>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</si>
  <si>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</si>
  <si>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</si>
  <si>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</si>
  <si>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</si>
  <si>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</si>
  <si>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</si>
  <si>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</si>
  <si>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</si>
  <si>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</si>
  <si>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</si>
  <si>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</si>
  <si>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</si>
  <si>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</si>
  <si>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</si>
  <si>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</si>
  <si>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</si>
  <si>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</si>
  <si>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</si>
  <si>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</si>
  <si>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</si>
  <si>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</si>
  <si>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</si>
  <si>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</si>
  <si>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</si>
  <si>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</si>
  <si>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</si>
  <si>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</si>
  <si>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</si>
  <si>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</si>
  <si>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</si>
  <si>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</si>
  <si>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</si>
  <si>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</si>
  <si>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</si>
  <si>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</si>
  <si>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</si>
  <si>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</si>
  <si>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</si>
  <si>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</si>
  <si>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</si>
  <si>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</si>
  <si>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</si>
  <si>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</si>
  <si>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</si>
  <si>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</si>
  <si>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</si>
  <si>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</si>
  <si>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</si>
  <si>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</si>
  <si>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</si>
  <si>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</si>
  <si>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</si>
  <si>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</si>
  <si>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</si>
  <si>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</si>
  <si>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</si>
  <si>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</si>
  <si>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</si>
  <si>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</si>
  <si>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</si>
  <si>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</si>
  <si>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</si>
  <si>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</si>
  <si>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</si>
  <si>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</si>
  <si>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</si>
  <si>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</si>
  <si>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</si>
  <si>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</si>
  <si>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</si>
  <si>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</si>
  <si>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</si>
  <si>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</si>
  <si>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</si>
  <si>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</si>
  <si>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</si>
  <si>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</si>
  <si>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</si>
  <si>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</si>
  <si>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</si>
  <si>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</si>
  <si>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</si>
  <si>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</si>
  <si>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</si>
  <si>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</si>
  <si>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</si>
  <si>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</si>
  <si>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</si>
  <si>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</si>
  <si>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</si>
  <si>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</si>
  <si>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</si>
  <si>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</si>
  <si>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</si>
  <si>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</si>
  <si>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</si>
  <si>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</si>
  <si>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</si>
  <si>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</si>
  <si>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</si>
  <si>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</si>
  <si>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</si>
  <si>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</si>
  <si>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</si>
  <si>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</si>
  <si>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</si>
  <si>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</si>
  <si>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</si>
  <si>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</si>
  <si>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</si>
  <si>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</si>
  <si>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</si>
  <si>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</si>
  <si>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</si>
  <si>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</si>
  <si>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</si>
  <si>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</si>
  <si>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</si>
  <si>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</si>
  <si>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</si>
  <si>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</si>
  <si>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</si>
  <si>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</si>
  <si>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</si>
  <si>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</si>
  <si>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</si>
  <si>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</si>
  <si>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</si>
  <si>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</si>
  <si>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</si>
  <si>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</si>
  <si>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</si>
  <si>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</si>
  <si>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</si>
  <si>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</si>
  <si>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</si>
  <si>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</si>
  <si>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</si>
  <si>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</si>
  <si>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</si>
  <si>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</si>
  <si>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</si>
  <si>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</si>
  <si>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</si>
  <si>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</si>
  <si>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</si>
  <si>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</si>
  <si>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</si>
  <si>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</si>
  <si>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</si>
  <si>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</si>
  <si>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</si>
  <si>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</si>
  <si>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</si>
  <si>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</si>
  <si>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</si>
  <si>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</si>
  <si>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</si>
  <si>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</si>
  <si>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</si>
  <si>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</si>
  <si>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</si>
  <si>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</si>
  <si>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</si>
  <si>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</si>
  <si>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</si>
  <si>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</si>
  <si>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</si>
  <si>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</si>
  <si>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</si>
  <si>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</si>
  <si>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</si>
  <si>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</si>
  <si>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</si>
  <si>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</si>
  <si>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</si>
  <si>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</si>
  <si>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</si>
  <si>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</si>
  <si>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</si>
  <si>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</si>
  <si>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</si>
  <si>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</si>
  <si>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</si>
  <si>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</si>
  <si>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</si>
  <si>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</si>
  <si>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</si>
  <si>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</si>
  <si>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</si>
  <si>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</si>
  <si>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</si>
  <si>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</si>
  <si>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</si>
  <si>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</si>
  <si>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</si>
  <si>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</si>
  <si>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</si>
  <si>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</si>
  <si>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</si>
  <si>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</si>
  <si>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</si>
  <si>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</si>
  <si>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</si>
  <si>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</si>
  <si>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</si>
  <si>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</si>
  <si>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</si>
  <si>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</si>
  <si>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</si>
  <si>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</si>
  <si>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</si>
  <si>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</si>
  <si>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</si>
  <si>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</si>
  <si>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</si>
  <si>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</si>
  <si>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</si>
  <si>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</si>
  <si>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</si>
  <si>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</si>
  <si>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</si>
  <si>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</si>
  <si>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</si>
  <si>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</si>
  <si>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</si>
  <si>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</si>
  <si>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</si>
  <si>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</si>
  <si>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</si>
  <si>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</si>
  <si>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</si>
  <si>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</si>
  <si>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</si>
  <si>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</si>
  <si>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</si>
  <si>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</si>
  <si>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</si>
  <si>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</si>
  <si>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</si>
  <si>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</si>
  <si>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</si>
  <si>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</si>
  <si>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</si>
  <si>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</si>
  <si>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</si>
  <si>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</si>
  <si>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</si>
  <si>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</si>
  <si>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</si>
  <si>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</si>
  <si>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</si>
  <si>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</si>
  <si>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</si>
  <si>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</si>
  <si>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</si>
  <si>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</si>
  <si>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</si>
  <si>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</si>
  <si>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</si>
  <si>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</si>
  <si>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</si>
  <si>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</si>
  <si>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</si>
  <si>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</si>
  <si>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</si>
  <si>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</si>
  <si>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</si>
  <si>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</si>
  <si>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</si>
  <si>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</si>
  <si>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</si>
  <si>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</si>
  <si>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</si>
  <si>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</si>
  <si>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</si>
  <si>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</si>
  <si>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</si>
  <si>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</si>
  <si>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</si>
  <si>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</si>
  <si>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</si>
  <si>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</si>
  <si>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</si>
  <si>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</si>
  <si>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</si>
  <si>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</si>
  <si>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</si>
  <si>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</si>
  <si>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</si>
  <si>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</si>
  <si>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</si>
  <si>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</si>
  <si>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</si>
  <si>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</si>
  <si>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</si>
  <si>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</si>
  <si>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</si>
  <si>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</si>
  <si>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</si>
  <si>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</si>
  <si>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</si>
  <si>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</si>
  <si>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</si>
  <si>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</si>
  <si>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</si>
  <si>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</si>
  <si>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</si>
  <si>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</si>
  <si>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</si>
  <si>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</si>
  <si>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</si>
  <si>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</si>
  <si>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</si>
  <si>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</si>
  <si>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</si>
  <si>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</si>
  <si>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</si>
  <si>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</si>
  <si>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</si>
  <si>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</si>
  <si>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</si>
  <si>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</si>
  <si>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</si>
  <si>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</si>
  <si>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</si>
  <si>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</si>
  <si>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</si>
  <si>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</si>
  <si>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</si>
  <si>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</si>
  <si>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</si>
  <si>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</si>
  <si>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</si>
  <si>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</si>
  <si>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</si>
  <si>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</si>
  <si>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</si>
  <si>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</si>
  <si>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</si>
  <si>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</si>
  <si>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</si>
  <si>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</si>
  <si>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</si>
  <si>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</si>
  <si>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</si>
  <si>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</si>
  <si>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</si>
  <si>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</si>
  <si>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</si>
  <si>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</si>
  <si>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</si>
  <si>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</si>
  <si>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</si>
  <si>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</si>
  <si>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</si>
  <si>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</si>
  <si>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</si>
  <si>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</si>
  <si>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</si>
  <si>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</si>
  <si>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</si>
  <si>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</si>
  <si>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</si>
  <si>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</si>
  <si>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</si>
  <si>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</si>
  <si>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</si>
  <si>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</si>
  <si>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</si>
  <si>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</si>
  <si>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</si>
  <si>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</si>
  <si>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</si>
  <si>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</si>
  <si>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</si>
  <si>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</si>
  <si>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</si>
  <si>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</si>
  <si>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</si>
  <si>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</si>
  <si>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</si>
  <si>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</si>
  <si>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</si>
  <si>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</si>
  <si>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</si>
  <si>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</si>
  <si>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</si>
  <si>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</si>
  <si>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</si>
  <si>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</si>
  <si>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</si>
  <si>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</si>
  <si>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</si>
  <si>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</si>
  <si>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</si>
  <si>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</si>
  <si>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</si>
  <si>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</si>
  <si>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</si>
  <si>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</si>
  <si>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</si>
  <si>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</si>
  <si>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</si>
  <si>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</si>
  <si>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</si>
  <si>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</si>
  <si>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</si>
  <si>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</si>
  <si>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</si>
  <si>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</si>
  <si>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</si>
  <si>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</si>
  <si>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</si>
  <si>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</si>
  <si>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</si>
  <si>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</si>
  <si>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</si>
  <si>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</si>
  <si>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</si>
  <si>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</si>
  <si>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</si>
  <si>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</si>
  <si>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</si>
  <si>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</si>
  <si>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</si>
  <si>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</si>
  <si>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</si>
  <si>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</si>
  <si>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</si>
  <si>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</si>
  <si>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</si>
  <si>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</si>
  <si>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</si>
  <si>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</si>
  <si>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</si>
  <si>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</si>
  <si>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</si>
  <si>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</si>
  <si>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</si>
  <si>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</si>
  <si>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</si>
  <si>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</si>
  <si>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</si>
  <si>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</si>
  <si>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</si>
  <si>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</si>
  <si>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</si>
  <si>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</si>
  <si>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</si>
  <si>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</si>
  <si>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</si>
  <si>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</si>
  <si>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</si>
  <si>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</si>
  <si>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</si>
  <si>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</si>
  <si>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</si>
  <si>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</si>
  <si>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</si>
  <si>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</si>
  <si>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</si>
  <si>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</si>
  <si>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</si>
  <si>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</si>
  <si>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</si>
  <si>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</si>
  <si>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</si>
  <si>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</si>
  <si>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</si>
  <si>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</si>
  <si>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</si>
  <si>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</si>
  <si>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</si>
  <si>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</si>
  <si>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</si>
  <si>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</si>
  <si>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</si>
  <si>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</si>
  <si>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</si>
  <si>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</si>
  <si>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</si>
  <si>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</si>
  <si>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</si>
  <si>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</si>
  <si>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</si>
  <si>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</si>
  <si>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</si>
  <si>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</si>
  <si>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</si>
  <si>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</si>
  <si>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</si>
  <si>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</si>
  <si>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</si>
  <si>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</si>
  <si>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</si>
  <si>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</si>
  <si>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</si>
  <si>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</si>
  <si>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</si>
  <si>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</si>
  <si>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</si>
  <si>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</si>
  <si>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</si>
  <si>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</si>
  <si>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</si>
  <si>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</si>
  <si>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</si>
  <si>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</si>
  <si>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</si>
  <si>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</si>
  <si>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</si>
  <si>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</si>
  <si>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</si>
  <si>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</si>
  <si>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</si>
  <si>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</si>
  <si>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</si>
  <si>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</si>
  <si>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</si>
  <si>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</si>
  <si>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</si>
  <si>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</si>
  <si>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</si>
  <si>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</si>
  <si>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</si>
  <si>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</si>
  <si>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</si>
  <si>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</si>
  <si>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</si>
  <si>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</si>
  <si>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</si>
  <si>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</si>
  <si>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</si>
  <si>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</si>
  <si>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</si>
  <si>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</si>
  <si>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</si>
  <si>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</si>
  <si>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</si>
  <si>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</si>
  <si>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</si>
  <si>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</si>
  <si>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</si>
  <si>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</si>
  <si>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</si>
  <si>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</si>
  <si>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</si>
  <si>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</si>
  <si>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</si>
  <si>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</si>
  <si>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</si>
  <si>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</si>
  <si>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</si>
  <si>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</si>
  <si>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</si>
  <si>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</si>
  <si>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</si>
  <si>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</si>
  <si>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</si>
  <si>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</si>
  <si>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</si>
  <si>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</si>
  <si>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</si>
  <si>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</si>
  <si>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</si>
  <si>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</si>
  <si>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</si>
  <si>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</si>
  <si>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</si>
  <si>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</si>
  <si>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</si>
  <si>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</si>
  <si>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</si>
  <si>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</si>
  <si>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</si>
  <si>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</si>
  <si>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</si>
  <si>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</si>
  <si>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</si>
  <si>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</si>
  <si>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</si>
  <si>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</si>
  <si>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</si>
  <si>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</si>
  <si>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</si>
  <si>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</si>
  <si>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</si>
  <si>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</si>
  <si>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</si>
  <si>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</si>
  <si>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</si>
  <si>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</si>
  <si>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</si>
  <si>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</si>
  <si>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</si>
  <si>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</si>
  <si>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</si>
  <si>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</si>
  <si>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</si>
  <si>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</si>
  <si>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</si>
  <si>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</si>
  <si>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</si>
  <si>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</si>
  <si>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</si>
  <si>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</si>
  <si>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</si>
  <si>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</si>
  <si>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</si>
  <si>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</si>
  <si>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</si>
  <si>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</si>
  <si>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</si>
  <si>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</si>
  <si>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</si>
  <si>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</si>
  <si>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</si>
  <si>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</si>
  <si>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</si>
  <si>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</si>
  <si>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</si>
  <si>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</si>
  <si>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</si>
  <si>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</si>
  <si>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</si>
  <si>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</si>
  <si>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</si>
  <si>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</si>
  <si>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</si>
  <si>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</si>
  <si>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</si>
  <si>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</si>
  <si>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</si>
  <si>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</si>
  <si>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</si>
  <si>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</si>
  <si>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</si>
  <si>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</si>
  <si>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</si>
  <si>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</si>
  <si>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</si>
  <si>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</si>
  <si>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</si>
  <si>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</si>
  <si>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</si>
  <si>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</si>
  <si>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</si>
  <si>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</si>
  <si>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</si>
  <si>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</si>
  <si>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</si>
  <si>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</si>
  <si>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</si>
  <si>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</si>
  <si>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</si>
  <si>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</si>
  <si>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</si>
  <si>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</si>
  <si>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</si>
  <si>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</si>
  <si>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</si>
  <si>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</si>
  <si>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</si>
  <si>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</si>
  <si>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</si>
  <si>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</si>
  <si>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</si>
  <si>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</si>
  <si>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</si>
  <si>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</si>
  <si>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</si>
  <si>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</si>
  <si>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</si>
  <si>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</si>
  <si>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</si>
  <si>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</si>
  <si>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</si>
  <si>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</si>
  <si>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</si>
  <si>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</si>
  <si>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</si>
  <si>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</si>
  <si>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</si>
  <si>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</si>
  <si>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</si>
  <si>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</si>
  <si>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</si>
  <si>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</si>
  <si>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</si>
  <si>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</si>
  <si>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</si>
  <si>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</si>
  <si>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</si>
  <si>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</si>
  <si>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</si>
  <si>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</si>
  <si>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</si>
  <si>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</si>
  <si>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</si>
  <si>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</si>
  <si>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</si>
  <si>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</si>
  <si>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</si>
  <si>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</si>
  <si>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</si>
  <si>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</si>
  <si>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</si>
  <si>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</si>
  <si>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</si>
  <si>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</si>
  <si>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</si>
  <si>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</si>
  <si>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</si>
  <si>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</si>
  <si>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</si>
  <si>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</si>
  <si>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</si>
  <si>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</si>
  <si>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</si>
  <si>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</si>
  <si>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</si>
  <si>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</si>
  <si>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</si>
  <si>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</si>
  <si>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</si>
  <si>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</si>
  <si>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</si>
  <si>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</si>
  <si>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</si>
  <si>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</si>
  <si>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</si>
  <si>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</si>
  <si>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</si>
  <si>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</si>
  <si>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</si>
  <si>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</si>
  <si>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</si>
  <si>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</si>
  <si>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</si>
  <si>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</si>
  <si>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</si>
  <si>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</si>
  <si>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</si>
  <si>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</si>
  <si>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</si>
  <si>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</si>
  <si>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</si>
  <si>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</si>
  <si>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</si>
  <si>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</si>
  <si>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</si>
  <si>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</si>
  <si>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</si>
  <si>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</si>
  <si>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</si>
  <si>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</si>
  <si>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</si>
  <si>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</si>
  <si>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</si>
  <si>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</si>
  <si>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</si>
  <si>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</si>
  <si>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</si>
  <si>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</si>
  <si>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</si>
  <si>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</si>
  <si>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</si>
  <si>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</si>
  <si>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</si>
  <si>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</si>
  <si>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</si>
  <si>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</si>
  <si>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</si>
  <si>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</si>
  <si>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</si>
  <si>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</si>
  <si>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</si>
  <si>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</si>
  <si>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</si>
  <si>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</si>
  <si>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</si>
  <si>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</si>
  <si>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</si>
  <si>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</si>
  <si>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</si>
  <si>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</si>
  <si>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</si>
  <si>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</si>
  <si>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</si>
  <si>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</si>
  <si>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</si>
  <si>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</si>
  <si>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</si>
  <si>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</si>
  <si>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</si>
  <si>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</si>
  <si>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</si>
  <si>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</si>
  <si>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</si>
  <si>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</si>
  <si>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</si>
  <si>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</si>
  <si>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</si>
  <si>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</si>
  <si>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</si>
  <si>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</si>
  <si>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</si>
  <si>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</si>
  <si>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</si>
  <si>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</si>
  <si>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</si>
  <si>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</si>
  <si>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</si>
  <si>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</si>
  <si>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</si>
  <si>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</si>
  <si>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</si>
  <si>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</si>
  <si>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</si>
  <si>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</si>
  <si>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</si>
  <si>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</si>
  <si>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</si>
  <si>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</si>
  <si>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</si>
  <si>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</si>
  <si>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</si>
  <si>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</si>
  <si>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</si>
  <si>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</si>
  <si>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</si>
  <si>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</si>
  <si>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</si>
  <si>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</si>
  <si>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</si>
  <si>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</si>
  <si>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</si>
  <si>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</si>
  <si>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</si>
  <si>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</si>
  <si>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</si>
  <si>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</si>
  <si>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</si>
  <si>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</si>
  <si>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</si>
  <si>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</si>
  <si>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</si>
  <si>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</si>
  <si>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</si>
  <si>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</si>
  <si>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</si>
  <si>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</si>
  <si>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</si>
  <si>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</si>
  <si>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</si>
  <si>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</si>
  <si>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</si>
  <si>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</si>
  <si>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</si>
  <si>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</si>
  <si>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</si>
  <si>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</si>
  <si>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</si>
  <si>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</si>
  <si>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</si>
  <si>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</si>
  <si>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</si>
  <si>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</si>
  <si>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</si>
  <si>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</si>
  <si>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</si>
  <si>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</si>
  <si>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</si>
  <si>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</si>
  <si>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</si>
  <si>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</si>
  <si>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</si>
  <si>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</si>
  <si>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</si>
  <si>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</si>
  <si>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</si>
  <si>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</si>
  <si>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</si>
  <si>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</si>
  <si>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</si>
  <si>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</si>
  <si>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</si>
  <si>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</si>
  <si>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</si>
  <si>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</si>
  <si>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</si>
  <si>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</si>
  <si>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</si>
  <si>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</si>
  <si>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</si>
  <si>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</si>
  <si>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</si>
  <si>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</si>
  <si>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</si>
  <si>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</si>
  <si>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</si>
  <si>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</si>
  <si>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</si>
  <si>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</si>
  <si>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</si>
  <si>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</si>
  <si>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</si>
  <si>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</si>
  <si>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</si>
  <si>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</si>
  <si>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</si>
  <si>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</si>
  <si>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</si>
  <si>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</si>
  <si>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</si>
  <si>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</si>
  <si>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</si>
  <si>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</si>
  <si>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</si>
  <si>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</si>
  <si>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</si>
  <si>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</si>
  <si>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</si>
  <si>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</si>
  <si>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</si>
  <si>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</si>
  <si>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</si>
  <si>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</si>
  <si>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</si>
  <si>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</si>
  <si>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</si>
  <si>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</si>
  <si>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</si>
  <si>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</si>
  <si>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</si>
  <si>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</si>
  <si>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</si>
  <si>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</si>
  <si>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</si>
  <si>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</si>
  <si>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</si>
  <si>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</si>
  <si>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</si>
  <si>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</si>
  <si>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</si>
  <si>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</si>
  <si>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</si>
  <si>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</si>
  <si>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</si>
  <si>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</si>
  <si>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</si>
  <si>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</si>
  <si>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</si>
  <si>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</si>
  <si>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</si>
  <si>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</si>
  <si>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</si>
  <si>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</si>
  <si>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</si>
  <si>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</si>
  <si>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</si>
  <si>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</si>
  <si>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</si>
  <si>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</si>
  <si>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</si>
  <si>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</si>
  <si>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</si>
  <si>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</si>
  <si>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</si>
  <si>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</si>
  <si>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</si>
  <si>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</si>
  <si>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</si>
  <si>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</si>
  <si>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</si>
  <si>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</si>
  <si>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</si>
  <si>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</si>
  <si>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</si>
  <si>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</si>
  <si>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</si>
  <si>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</si>
  <si>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</si>
  <si>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</si>
  <si>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</si>
  <si>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</si>
  <si>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</si>
  <si>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</si>
  <si>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</si>
  <si>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</si>
  <si>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</si>
  <si>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</si>
  <si>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</si>
  <si>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</si>
  <si>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</si>
  <si>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</si>
  <si>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</si>
  <si>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</si>
  <si>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</si>
  <si>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</si>
  <si>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</si>
  <si>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</si>
  <si>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</si>
  <si>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</si>
  <si>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</si>
  <si>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</si>
  <si>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</si>
  <si>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</si>
  <si>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</si>
  <si>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</si>
  <si>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</si>
  <si>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</si>
  <si>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</si>
  <si>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</si>
  <si>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</si>
  <si>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</si>
  <si>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</si>
  <si>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</si>
  <si>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</si>
  <si>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</si>
  <si>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</si>
  <si>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</si>
  <si>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</si>
  <si>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</si>
  <si>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</si>
  <si>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</si>
  <si>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</si>
  <si>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</si>
  <si>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</si>
  <si>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</si>
  <si>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</si>
  <si>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</si>
  <si>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</si>
  <si>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</si>
  <si>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</si>
  <si>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</si>
  <si>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</si>
  <si>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</si>
  <si>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</si>
  <si>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</si>
  <si>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</si>
  <si>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</si>
  <si>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</si>
  <si>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</si>
  <si>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</si>
  <si>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</si>
  <si>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</si>
  <si>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</si>
  <si>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</si>
  <si>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</si>
  <si>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</si>
  <si>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</si>
  <si>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</si>
  <si>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</si>
  <si>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</si>
  <si>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</si>
  <si>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</si>
  <si>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</si>
  <si>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</si>
  <si>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</si>
  <si>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</si>
  <si>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</si>
  <si>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</si>
  <si>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</si>
  <si>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</si>
  <si>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</si>
  <si>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</si>
  <si>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</si>
  <si>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</si>
  <si>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</si>
  <si>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</si>
  <si>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</si>
  <si>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</si>
  <si>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</si>
  <si>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</si>
  <si>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</si>
  <si>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</si>
  <si>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</si>
  <si>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</si>
  <si>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</si>
  <si>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</si>
  <si>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</si>
  <si>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</si>
  <si>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</si>
  <si>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</si>
  <si>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</si>
  <si>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</si>
  <si>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</si>
  <si>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</si>
  <si>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</si>
  <si>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</si>
  <si>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</si>
  <si>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</si>
  <si>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</si>
  <si>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</si>
  <si>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</si>
  <si>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</si>
  <si>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</si>
  <si>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</si>
  <si>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</si>
  <si>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</si>
  <si>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</si>
  <si>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</si>
  <si>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</si>
  <si>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</si>
  <si>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</si>
  <si>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</si>
  <si>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</si>
  <si>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</si>
  <si>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</si>
  <si>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</si>
  <si>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</si>
  <si>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</si>
  <si>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</si>
  <si>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</si>
  <si>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</si>
  <si>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</si>
  <si>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</si>
  <si>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</si>
  <si>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</si>
  <si>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</si>
  <si>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</si>
  <si>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</si>
  <si>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</si>
  <si>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</si>
  <si>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</si>
  <si>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</si>
  <si>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</si>
  <si>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</si>
  <si>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</si>
  <si>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</si>
  <si>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</si>
  <si>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</si>
  <si>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</si>
  <si>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</si>
  <si>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</si>
  <si>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</si>
  <si>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</si>
  <si>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</si>
  <si>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</si>
  <si>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</si>
  <si>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</si>
  <si>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</si>
  <si>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</si>
  <si>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</si>
  <si>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</si>
  <si>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</si>
  <si>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</si>
  <si>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</si>
  <si>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</si>
  <si>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</si>
  <si>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</si>
  <si>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</si>
  <si>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</si>
  <si>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</si>
  <si>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</si>
  <si>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</si>
  <si>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</si>
  <si>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</si>
  <si>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</si>
  <si>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</si>
  <si>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</si>
  <si>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</si>
  <si>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</si>
  <si>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</si>
  <si>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</si>
  <si>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</si>
  <si>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</si>
  <si>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</si>
  <si>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</si>
  <si>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</si>
  <si>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</si>
  <si>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</si>
  <si>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</si>
  <si>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</si>
  <si>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</si>
  <si>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</si>
  <si>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</si>
  <si>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</si>
  <si>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</si>
  <si>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</si>
  <si>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</si>
  <si>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</si>
  <si>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</si>
  <si>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</si>
  <si>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</si>
  <si>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</si>
  <si>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</si>
  <si>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</si>
  <si>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</si>
  <si>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</si>
  <si>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</si>
  <si>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</si>
  <si>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</si>
  <si>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</si>
  <si>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</si>
  <si>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</si>
  <si>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</si>
  <si>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</si>
  <si>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</si>
  <si>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</si>
  <si>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</si>
  <si>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</si>
  <si>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</si>
  <si>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</si>
  <si>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</si>
  <si>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</si>
  <si>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</si>
  <si>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</si>
  <si>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</si>
  <si>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</si>
  <si>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</si>
  <si>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</si>
  <si>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</si>
  <si>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</si>
  <si>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</si>
  <si>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</si>
  <si>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</si>
  <si>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</si>
  <si>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</si>
  <si>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</si>
  <si>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</si>
  <si>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</si>
  <si>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</si>
  <si>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</si>
  <si>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</si>
  <si>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</si>
  <si>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</si>
  <si>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</si>
  <si>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</si>
  <si>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</si>
  <si>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</si>
  <si>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</si>
  <si>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</si>
  <si>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</si>
  <si>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</si>
  <si>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</si>
  <si>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</si>
  <si>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</si>
  <si>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</si>
  <si>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</si>
  <si>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</si>
  <si>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</si>
  <si>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</si>
  <si>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</si>
  <si>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</si>
  <si>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</si>
  <si>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</si>
  <si>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</si>
  <si>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</si>
  <si>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</si>
  <si>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</si>
  <si>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</si>
  <si>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</si>
  <si>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</si>
  <si>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</si>
  <si>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</si>
  <si>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</si>
  <si>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</si>
  <si>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</si>
  <si>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</si>
  <si>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</si>
  <si>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</si>
  <si>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</si>
  <si>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</si>
  <si>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</si>
  <si>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</si>
  <si>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</si>
  <si>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</si>
  <si>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</si>
  <si>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</si>
  <si>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</si>
  <si>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</si>
  <si>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</si>
  <si>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</si>
  <si>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</si>
  <si>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</si>
  <si>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</si>
  <si>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</si>
  <si>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</si>
  <si>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</si>
  <si>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</si>
  <si>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</si>
  <si>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</si>
  <si>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</si>
  <si>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</si>
  <si>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</si>
  <si>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</si>
  <si>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</si>
  <si>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</si>
  <si>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</si>
  <si>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</si>
  <si>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</si>
  <si>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</si>
  <si>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</si>
  <si>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</si>
  <si>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</si>
  <si>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</si>
  <si>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</si>
  <si>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</si>
  <si>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</si>
  <si>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</si>
  <si>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</si>
  <si>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</si>
  <si>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</si>
  <si>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</si>
  <si>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</si>
  <si>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</si>
  <si>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</si>
  <si>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</si>
  <si>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</si>
  <si>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</si>
  <si>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</si>
  <si>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</si>
  <si>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</si>
  <si>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</si>
  <si>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</si>
  <si>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</si>
  <si>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</si>
  <si>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</si>
  <si>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</si>
  <si>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</si>
  <si>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</si>
  <si>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</si>
  <si>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</si>
  <si>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</si>
  <si>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</si>
  <si>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</si>
  <si>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</si>
  <si>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</si>
  <si>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</si>
  <si>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</si>
  <si>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</si>
  <si>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</si>
  <si>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</si>
  <si>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</si>
  <si>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</si>
  <si>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</si>
  <si>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</si>
  <si>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</si>
  <si>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</si>
  <si>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</si>
  <si>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</si>
  <si>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</si>
  <si>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</si>
  <si>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</si>
  <si>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</si>
  <si>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</si>
  <si>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</si>
  <si>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</si>
  <si>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</si>
  <si>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</si>
  <si>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</si>
  <si>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</si>
  <si>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</si>
  <si>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</si>
  <si>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</si>
  <si>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</si>
  <si>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</si>
  <si>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</si>
  <si>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</si>
  <si>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</si>
  <si>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</si>
  <si>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</si>
  <si>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</si>
  <si>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</si>
  <si>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</si>
  <si>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</si>
  <si>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</si>
  <si>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</si>
  <si>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</si>
  <si>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</si>
  <si>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</si>
  <si>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</si>
  <si>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</si>
  <si>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</si>
  <si>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</si>
  <si>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</si>
  <si>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</si>
  <si>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</si>
  <si>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</si>
  <si>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</si>
  <si>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</si>
  <si>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</si>
  <si>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</si>
  <si>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</si>
  <si>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</si>
  <si>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</si>
  <si>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</si>
  <si>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</si>
  <si>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</si>
  <si>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</si>
  <si>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</si>
  <si>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</si>
  <si>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</si>
  <si>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</si>
  <si>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</si>
  <si>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</si>
  <si>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</si>
  <si>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</si>
  <si>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</si>
  <si>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</si>
  <si>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</si>
  <si>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</si>
  <si>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</si>
  <si>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</si>
  <si>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</si>
  <si>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</si>
  <si>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</si>
  <si>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</si>
  <si>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</si>
  <si>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</si>
  <si>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</si>
  <si>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</si>
  <si>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</si>
  <si>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</si>
  <si>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</si>
  <si>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</si>
  <si>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</si>
  <si>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</si>
  <si>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</si>
  <si>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</si>
  <si>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</si>
  <si>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</si>
  <si>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</si>
  <si>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</si>
  <si>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</si>
  <si>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</si>
  <si>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</si>
  <si>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</si>
  <si>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</si>
  <si>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</si>
  <si>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</si>
  <si>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</si>
  <si>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</si>
  <si>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</si>
  <si>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</si>
  <si>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</si>
  <si>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</si>
  <si>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</si>
  <si>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</si>
  <si>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</si>
  <si>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</si>
  <si>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</si>
  <si>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</si>
  <si>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</si>
  <si>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</si>
  <si>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</si>
  <si>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</si>
  <si>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</si>
  <si>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</si>
  <si>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</si>
  <si>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</si>
  <si>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</si>
  <si>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</si>
  <si>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</si>
  <si>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</si>
  <si>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</si>
  <si>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</si>
  <si>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</si>
  <si>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</si>
  <si>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</si>
  <si>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</si>
  <si>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</si>
  <si>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</si>
  <si>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</si>
  <si>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</si>
  <si>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</si>
  <si>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</si>
  <si>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</si>
  <si>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</si>
  <si>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</si>
  <si>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</si>
  <si>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</si>
  <si>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</si>
  <si>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</si>
  <si>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</si>
  <si>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</si>
  <si>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</si>
  <si>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</si>
  <si>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</si>
  <si>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</si>
  <si>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</si>
  <si>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</si>
  <si>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</si>
  <si>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</si>
  <si>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</si>
  <si>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</si>
  <si>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</si>
  <si>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</si>
  <si>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</si>
  <si>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</si>
  <si>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</si>
  <si>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</si>
  <si>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</si>
  <si>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</si>
  <si>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</si>
  <si>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</si>
  <si>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</si>
  <si>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</si>
  <si>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</si>
  <si>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</si>
  <si>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</si>
  <si>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</si>
  <si>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</si>
  <si>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</si>
  <si>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</si>
  <si>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</si>
  <si>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</si>
  <si>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</si>
  <si>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</si>
  <si>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</si>
  <si>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</si>
  <si>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</si>
  <si>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</si>
  <si>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</si>
  <si>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</si>
  <si>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</si>
  <si>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</si>
  <si>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</si>
  <si>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</si>
  <si>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</si>
  <si>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</si>
  <si>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</si>
  <si>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</si>
  <si>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</si>
  <si>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</si>
  <si>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</si>
  <si>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</si>
  <si>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</si>
  <si>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</si>
  <si>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</si>
  <si>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</si>
  <si>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</si>
  <si>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</si>
  <si>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</si>
  <si>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</si>
  <si>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</si>
  <si>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</si>
  <si>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</si>
  <si>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</si>
  <si>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</si>
  <si>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</si>
  <si>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</si>
  <si>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</si>
  <si>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</si>
  <si>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</si>
  <si>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</si>
  <si>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</si>
  <si>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</si>
  <si>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</si>
  <si>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</si>
  <si>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</si>
  <si>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</si>
  <si>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</si>
  <si>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</si>
  <si>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</si>
  <si>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</si>
  <si>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</si>
  <si>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</si>
  <si>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</si>
  <si>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</si>
  <si>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</si>
  <si>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</si>
  <si>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</si>
  <si>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</si>
  <si>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</si>
  <si>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</si>
  <si>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</si>
  <si>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</si>
  <si>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</si>
  <si>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</si>
  <si>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</si>
  <si>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</si>
  <si>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</si>
  <si>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</si>
  <si>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</si>
  <si>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</si>
  <si>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</si>
  <si>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</si>
  <si>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</si>
  <si>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</si>
  <si>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</si>
  <si>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</si>
  <si>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</si>
  <si>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</si>
  <si>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</si>
  <si>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</si>
  <si>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</si>
  <si>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</si>
  <si>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</si>
  <si>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</si>
  <si>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</si>
  <si>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</si>
  <si>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</si>
  <si>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</si>
  <si>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</si>
  <si>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</si>
  <si>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</si>
  <si>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</si>
  <si>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</si>
  <si>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</si>
  <si>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</si>
  <si>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</si>
  <si>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</si>
  <si>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</si>
  <si>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</si>
  <si>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</si>
  <si>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</si>
  <si>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</si>
  <si>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</si>
  <si>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</si>
  <si>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</si>
  <si>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</si>
  <si>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</si>
  <si>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</si>
  <si>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</si>
  <si>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</si>
  <si>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</si>
  <si>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</si>
  <si>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</si>
  <si>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</si>
  <si>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</si>
  <si>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</si>
  <si>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</si>
  <si>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</si>
  <si>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</si>
  <si>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</si>
  <si>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</si>
  <si>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</si>
  <si>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</si>
  <si>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</si>
  <si>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</si>
  <si>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</si>
  <si>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</si>
  <si>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</si>
  <si>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</si>
  <si>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</si>
  <si>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</si>
  <si>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</si>
  <si>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</si>
  <si>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</si>
  <si>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</si>
  <si>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</si>
  <si>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</si>
  <si>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</si>
  <si>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</si>
  <si>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</si>
  <si>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</si>
  <si>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</si>
  <si>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</si>
  <si>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</si>
  <si>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</si>
  <si>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</si>
  <si>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</si>
  <si>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</si>
  <si>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</si>
  <si>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</si>
  <si>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</si>
  <si>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</si>
  <si>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</si>
  <si>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</si>
  <si>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</si>
  <si>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</si>
  <si>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</si>
  <si>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</si>
  <si>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</si>
  <si>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</si>
  <si>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</si>
  <si>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</si>
  <si>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</si>
  <si>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</si>
  <si>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</si>
  <si>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</si>
  <si>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</si>
  <si>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</si>
  <si>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</si>
  <si>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</si>
  <si>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</si>
  <si>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</si>
  <si>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</si>
  <si>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</si>
  <si>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</si>
  <si>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</si>
  <si>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</si>
  <si>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</si>
  <si>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</si>
  <si>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</si>
  <si>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</si>
  <si>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</si>
  <si>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</si>
  <si>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</si>
  <si>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</si>
  <si>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</si>
  <si>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</si>
  <si>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</si>
  <si>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</si>
  <si>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</si>
  <si>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</si>
  <si>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</si>
  <si>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</si>
  <si>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</si>
  <si>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</si>
  <si>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</si>
  <si>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</si>
  <si>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</si>
  <si>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</si>
  <si>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</si>
  <si>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</si>
  <si>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</si>
  <si>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</si>
  <si>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</si>
  <si>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</si>
  <si>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</si>
  <si>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</si>
  <si>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</si>
  <si>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</si>
  <si>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</si>
  <si>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</si>
  <si>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</si>
  <si>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</si>
  <si>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</si>
  <si>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</si>
  <si>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</si>
  <si>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</si>
  <si>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</si>
  <si>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</si>
  <si>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</si>
  <si>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</si>
  <si>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</si>
  <si>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</si>
  <si>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</si>
  <si>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</si>
  <si>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</si>
  <si>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</si>
  <si>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</si>
  <si>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</si>
  <si>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</si>
  <si>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</si>
  <si>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</si>
  <si>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</si>
  <si>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</si>
  <si>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</si>
  <si>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</si>
  <si>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</si>
  <si>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</si>
  <si>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</si>
  <si>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</si>
  <si>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</si>
  <si>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</si>
  <si>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</si>
  <si>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</si>
  <si>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</si>
  <si>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</si>
  <si>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</si>
  <si>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</si>
  <si>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</si>
  <si>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</si>
  <si>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</si>
  <si>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</si>
  <si>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</si>
  <si>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</si>
  <si>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</si>
  <si>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</si>
  <si>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</si>
  <si>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</si>
  <si>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</si>
  <si>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</si>
  <si>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</si>
  <si>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</si>
  <si>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</si>
  <si>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</si>
  <si>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</si>
  <si>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</si>
  <si>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</si>
  <si>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</si>
  <si>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</si>
  <si>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</si>
  <si>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</si>
  <si>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</si>
  <si>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</si>
  <si>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</si>
  <si>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</si>
  <si>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</si>
  <si>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</si>
  <si>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</si>
  <si>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</si>
  <si>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</si>
  <si>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</si>
  <si>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</si>
  <si>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</si>
  <si>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</si>
  <si>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</si>
  <si>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</si>
  <si>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</si>
  <si>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</si>
  <si>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</si>
  <si>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</si>
  <si>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</si>
  <si>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</si>
  <si>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</si>
  <si>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</si>
  <si>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</si>
  <si>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</si>
  <si>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</si>
  <si>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</si>
  <si>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</si>
  <si>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</si>
  <si>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</si>
  <si>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</si>
  <si>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</si>
  <si>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</si>
  <si>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</si>
  <si>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</si>
  <si>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</si>
  <si>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</si>
  <si>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</si>
  <si>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</si>
  <si>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</si>
  <si>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</si>
  <si>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</si>
  <si>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</si>
  <si>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</si>
  <si>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</si>
  <si>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</si>
  <si>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</si>
  <si>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</si>
  <si>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</si>
  <si>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</si>
  <si>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</si>
  <si>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</si>
  <si>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</si>
  <si>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</si>
  <si>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</si>
  <si>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</si>
  <si>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</si>
  <si>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</si>
  <si>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</si>
  <si>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</si>
  <si>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</si>
  <si>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</si>
  <si>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</si>
  <si>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</si>
  <si>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</si>
  <si>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</si>
  <si>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</si>
  <si>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</si>
  <si>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</si>
  <si>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</si>
  <si>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</si>
  <si>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</si>
  <si>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</si>
  <si>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</si>
  <si>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</si>
  <si>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</si>
  <si>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</si>
  <si>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</si>
  <si>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</si>
  <si>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</si>
  <si>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</si>
  <si>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</si>
  <si>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</si>
  <si>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</si>
  <si>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</si>
  <si>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</si>
  <si>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</si>
  <si>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</si>
  <si>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</si>
  <si>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</si>
  <si>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</si>
  <si>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</si>
  <si>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</si>
  <si>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</si>
  <si>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</si>
  <si>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</si>
  <si>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</si>
  <si>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</si>
  <si>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</si>
  <si>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</si>
  <si>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</si>
  <si>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</si>
  <si>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</si>
  <si>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</si>
  <si>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</si>
  <si>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</si>
  <si>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</si>
  <si>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</si>
  <si>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</si>
  <si>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</si>
  <si>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</si>
  <si>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</si>
  <si>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</si>
  <si>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</si>
  <si>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</si>
  <si>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</si>
  <si>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</si>
  <si>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</si>
  <si>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</si>
  <si>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</si>
  <si>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</si>
  <si>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</si>
  <si>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</si>
  <si>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</si>
  <si>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</si>
  <si>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</si>
  <si>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</si>
  <si>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</si>
  <si>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</si>
  <si>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</si>
  <si>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</si>
  <si>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</si>
  <si>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</si>
  <si>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</si>
  <si>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</si>
  <si>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</si>
  <si>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</si>
  <si>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</si>
  <si>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</si>
  <si>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</si>
  <si>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</si>
  <si>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</si>
  <si>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</si>
  <si>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</si>
  <si>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</si>
  <si>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</si>
  <si>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</si>
  <si>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</si>
  <si>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</si>
  <si>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</si>
  <si>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</si>
  <si>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</si>
  <si>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</si>
  <si>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</si>
  <si>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</si>
  <si>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</si>
  <si>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</si>
  <si>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</si>
  <si>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</si>
  <si>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</si>
  <si>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</si>
  <si>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</si>
  <si>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</si>
  <si>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</si>
  <si>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</si>
  <si>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</si>
  <si>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</si>
  <si>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</si>
  <si>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</si>
  <si>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</si>
  <si>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</si>
  <si>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</si>
  <si>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</si>
  <si>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</si>
  <si>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</si>
  <si>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</si>
  <si>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</si>
  <si>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</si>
  <si>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</si>
  <si>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</si>
  <si>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</si>
  <si>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</si>
  <si>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</si>
  <si>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</si>
  <si>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</si>
  <si>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</si>
  <si>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</si>
  <si>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</si>
  <si>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</si>
  <si>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</si>
  <si>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</si>
  <si>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</si>
  <si>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</si>
  <si>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</si>
  <si>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</si>
  <si>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</si>
  <si>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</si>
  <si>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</si>
  <si>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</si>
  <si>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</si>
  <si>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</si>
  <si>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</si>
  <si>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</si>
  <si>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</si>
  <si>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</si>
  <si>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</si>
  <si>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</si>
  <si>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</si>
  <si>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</si>
  <si>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</si>
  <si>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</si>
  <si>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</si>
  <si>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</si>
  <si>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</si>
  <si>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</si>
  <si>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</si>
  <si>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</si>
  <si>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</si>
  <si>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</si>
  <si>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</si>
  <si>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</si>
  <si>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</si>
  <si>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</si>
  <si>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</si>
  <si>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</si>
  <si>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</si>
  <si>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</si>
  <si>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</si>
  <si>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</si>
  <si>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</si>
  <si>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</si>
  <si>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</si>
  <si>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</si>
  <si>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</si>
  <si>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</si>
  <si>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</si>
  <si>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</si>
  <si>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</si>
  <si>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</si>
  <si>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</si>
  <si>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</si>
  <si>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</si>
  <si>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</si>
  <si>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</si>
  <si>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</si>
  <si>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</si>
  <si>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</si>
  <si>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</si>
  <si>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</si>
  <si>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</si>
  <si>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</si>
  <si>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</si>
  <si>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</si>
  <si>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</si>
  <si>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</si>
  <si>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</si>
  <si>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</si>
  <si>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</si>
  <si>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</si>
  <si>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</si>
  <si>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</si>
  <si>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</si>
  <si>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</si>
  <si>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</si>
  <si>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</si>
  <si>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</si>
  <si>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</si>
  <si>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</si>
  <si>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</si>
  <si>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</si>
  <si>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</si>
  <si>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</si>
  <si>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</si>
  <si>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</si>
  <si>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</si>
  <si>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</si>
  <si>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</si>
  <si>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</si>
  <si>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</si>
  <si>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</si>
  <si>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</si>
  <si>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</si>
  <si>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</si>
  <si>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</si>
  <si>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</si>
  <si>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</si>
  <si>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</si>
  <si>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</si>
  <si>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</si>
  <si>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</si>
  <si>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</si>
  <si>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</si>
  <si>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</si>
  <si>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</si>
  <si>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</si>
  <si>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</si>
  <si>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</si>
  <si>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</si>
  <si>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</si>
  <si>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</si>
  <si>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</si>
  <si>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</si>
  <si>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</si>
  <si>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</si>
  <si>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</si>
  <si>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</si>
  <si>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</si>
  <si>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</si>
  <si>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</si>
  <si>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</si>
  <si>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</si>
  <si>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</si>
  <si>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</si>
  <si>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</si>
  <si>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</si>
  <si>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</si>
  <si>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</si>
  <si>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</si>
  <si>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</si>
  <si>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</si>
  <si>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</si>
  <si>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</si>
  <si>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</si>
  <si>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</si>
  <si>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</si>
  <si>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</si>
  <si>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</si>
  <si>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</si>
  <si>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</si>
  <si>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</si>
  <si>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</si>
  <si>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</si>
  <si>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</si>
  <si>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</si>
  <si>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</si>
  <si>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</si>
  <si>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</si>
  <si>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</si>
  <si>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</si>
  <si>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</si>
  <si>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</si>
  <si>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</si>
  <si>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</si>
  <si>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</si>
  <si>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</si>
  <si>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</si>
  <si>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</si>
  <si>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</si>
  <si>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</si>
  <si>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</si>
  <si>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</si>
  <si>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</si>
  <si>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</si>
  <si>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</si>
  <si>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</si>
  <si>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</si>
  <si>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</si>
  <si>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</si>
  <si>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</si>
  <si>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</si>
  <si>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</si>
  <si>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</si>
  <si>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</si>
  <si>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</si>
  <si>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</si>
  <si>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</si>
  <si>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</si>
  <si>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</si>
  <si>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</si>
  <si>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</si>
  <si>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</si>
  <si>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</si>
  <si>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</si>
  <si>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</si>
  <si>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</si>
  <si>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</si>
  <si>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</si>
  <si>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</si>
  <si>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</si>
  <si>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</si>
  <si>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</si>
  <si>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</si>
  <si>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</si>
  <si>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</si>
  <si>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</si>
  <si>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</si>
  <si>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</si>
  <si>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</si>
  <si>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</si>
  <si>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</si>
  <si>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</si>
  <si>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</si>
  <si>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</si>
  <si>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</si>
  <si>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</si>
  <si>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</si>
  <si>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</si>
  <si>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</si>
  <si>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</si>
  <si>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</si>
  <si>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</si>
  <si>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</si>
  <si>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</si>
  <si>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</si>
  <si>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</si>
  <si>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</si>
  <si>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</si>
  <si>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</si>
  <si>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</si>
  <si>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</si>
  <si>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</si>
  <si>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</si>
  <si>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</si>
  <si>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</si>
  <si>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</si>
  <si>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</si>
  <si>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</si>
  <si>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</si>
  <si>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</si>
  <si>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</si>
  <si>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</si>
  <si>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</si>
  <si>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</si>
  <si>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</si>
  <si>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</si>
  <si>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</si>
  <si>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</si>
  <si>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</si>
  <si>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</si>
  <si>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</si>
  <si>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</si>
  <si>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</si>
  <si>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</si>
  <si>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</si>
  <si>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</si>
  <si>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</si>
  <si>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</si>
  <si>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</si>
  <si>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</si>
  <si>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</si>
  <si>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</si>
  <si>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</si>
  <si>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</si>
  <si>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</si>
  <si>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</si>
  <si>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</si>
  <si>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</si>
  <si>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</si>
  <si>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</si>
  <si>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</si>
  <si>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</si>
  <si>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</si>
  <si>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</si>
  <si>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</si>
  <si>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</si>
  <si>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</si>
  <si>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</si>
  <si>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</si>
  <si>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</si>
  <si>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</si>
  <si>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</si>
  <si>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</si>
  <si>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</si>
  <si>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</si>
  <si>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</si>
  <si>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</si>
  <si>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</si>
  <si>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</si>
  <si>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</si>
  <si>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</si>
  <si>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</si>
  <si>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</si>
  <si>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</si>
  <si>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</si>
  <si>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</si>
  <si>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</si>
  <si>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</si>
  <si>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</si>
  <si>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</si>
  <si>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</si>
  <si>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</si>
  <si>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</si>
  <si>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</si>
  <si>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</si>
  <si>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</si>
  <si>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</si>
  <si>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</si>
  <si>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</si>
  <si>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</si>
  <si>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</si>
  <si>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</si>
  <si>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</si>
  <si>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</si>
  <si>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</si>
  <si>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</si>
  <si>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</si>
  <si>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</si>
  <si>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</si>
  <si>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</si>
  <si>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</si>
  <si>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</si>
  <si>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</si>
  <si>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</si>
  <si>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</si>
  <si>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</si>
  <si>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</si>
  <si>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</si>
  <si>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</si>
  <si>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</si>
  <si>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</si>
  <si>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</si>
  <si>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</si>
  <si>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</si>
  <si>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</si>
  <si>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</si>
  <si>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</si>
  <si>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</si>
  <si>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</si>
  <si>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</si>
  <si>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</si>
  <si>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</si>
  <si>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</si>
  <si>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</si>
  <si>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</si>
  <si>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</si>
  <si>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</si>
  <si>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</si>
  <si>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</si>
  <si>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</si>
  <si>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</si>
  <si>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</si>
  <si>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</si>
  <si>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</si>
  <si>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</si>
  <si>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</si>
  <si>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</si>
  <si>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</si>
  <si>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</si>
  <si>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</si>
  <si>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</si>
  <si>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</si>
  <si>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</si>
  <si>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</si>
  <si>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</si>
  <si>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</si>
  <si>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</si>
  <si>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</si>
  <si>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</si>
  <si>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</si>
  <si>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</si>
  <si>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</si>
  <si>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</si>
  <si>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</si>
  <si>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</si>
  <si>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</si>
  <si>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</si>
  <si>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</si>
  <si>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</si>
  <si>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</si>
  <si>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</si>
  <si>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</si>
  <si>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</si>
  <si>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</si>
  <si>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</si>
  <si>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</si>
  <si>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</si>
  <si>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</si>
  <si>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</si>
  <si>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</si>
  <si>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</si>
  <si>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</si>
  <si>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</si>
  <si>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</si>
  <si>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</si>
  <si>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</si>
  <si>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</si>
  <si>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</si>
  <si>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</si>
  <si>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</si>
  <si>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</si>
  <si>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</si>
  <si>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</si>
  <si>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</si>
  <si>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</si>
  <si>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</si>
  <si>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</si>
  <si>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</si>
  <si>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</si>
  <si>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</si>
  <si>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</si>
  <si>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</si>
  <si>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</si>
  <si>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</si>
  <si>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</si>
  <si>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</si>
  <si>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</si>
  <si>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</si>
  <si>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</si>
  <si>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</si>
  <si>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</si>
  <si>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</si>
  <si>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</si>
  <si>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</si>
  <si>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</si>
  <si>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</si>
  <si>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</si>
  <si>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</si>
  <si>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</si>
  <si>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</si>
  <si>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</si>
  <si>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</si>
  <si>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</si>
  <si>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</si>
  <si>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</si>
  <si>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</si>
  <si>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</si>
  <si>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</si>
  <si>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</si>
  <si>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</si>
  <si>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</si>
  <si>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</si>
  <si>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</si>
  <si>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</si>
  <si>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</si>
  <si>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</si>
  <si>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</si>
  <si>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</si>
  <si>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</si>
  <si>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</si>
  <si>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</si>
  <si>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</si>
  <si>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</si>
  <si>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</si>
  <si>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</si>
  <si>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</si>
  <si>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</si>
  <si>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</si>
  <si>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</si>
  <si>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</si>
  <si>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</si>
  <si>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</si>
  <si>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</si>
  <si>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</si>
  <si>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</si>
  <si>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</si>
  <si>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</si>
  <si>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</si>
  <si>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</si>
  <si>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</si>
  <si>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</si>
  <si>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</si>
  <si>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</si>
  <si>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</si>
  <si>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</si>
  <si>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</si>
  <si>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</si>
  <si>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</si>
  <si>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</si>
  <si>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</si>
  <si>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</si>
  <si>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</si>
  <si>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</si>
  <si>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</si>
  <si>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</si>
  <si>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</si>
  <si>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</si>
  <si>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</si>
  <si>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</si>
  <si>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</si>
  <si>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</si>
  <si>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</si>
  <si>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</si>
  <si>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</si>
  <si>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</si>
  <si>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</si>
  <si>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</si>
  <si>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</si>
  <si>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</si>
  <si>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</si>
  <si>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</si>
  <si>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</si>
  <si>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</si>
  <si>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</si>
  <si>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</si>
  <si>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</si>
  <si>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</si>
  <si>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</si>
  <si>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</si>
  <si>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</si>
  <si>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</si>
  <si>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</si>
  <si>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</si>
  <si>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</si>
  <si>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</si>
  <si>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</si>
  <si>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</si>
  <si>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</si>
  <si>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</si>
  <si>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</si>
  <si>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</si>
  <si>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</si>
  <si>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</si>
  <si>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</si>
  <si>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</si>
  <si>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</si>
  <si>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</si>
  <si>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</si>
  <si>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</si>
  <si>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</si>
  <si>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</si>
  <si>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</si>
  <si>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</si>
  <si>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</si>
  <si>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</si>
  <si>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</si>
  <si>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</si>
  <si>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</si>
  <si>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</si>
  <si>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</si>
  <si>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</si>
  <si>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</si>
  <si>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</si>
  <si>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</si>
  <si>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</si>
  <si>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</si>
  <si>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</si>
  <si>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</si>
  <si>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</si>
  <si>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</si>
  <si>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</si>
  <si>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</si>
  <si>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</si>
  <si>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</si>
  <si>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</si>
  <si>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</si>
  <si>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</si>
  <si>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</si>
  <si>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</si>
  <si>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</si>
  <si>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</si>
  <si>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</si>
  <si>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</si>
  <si>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</si>
  <si>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</si>
  <si>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</si>
  <si>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</si>
  <si>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</si>
  <si>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</si>
  <si>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</si>
  <si>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</si>
  <si>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</si>
  <si>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</si>
  <si>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</si>
  <si>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</si>
  <si>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</si>
  <si>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</si>
  <si>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</si>
  <si>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</si>
  <si>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</si>
  <si>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</si>
  <si>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</si>
  <si>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</si>
  <si>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</si>
  <si>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</si>
  <si>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</si>
  <si>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</si>
  <si>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</si>
  <si>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</si>
  <si>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</si>
  <si>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</si>
  <si>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</si>
  <si>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</si>
  <si>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</si>
  <si>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</si>
  <si>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</si>
  <si>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</si>
  <si>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</si>
  <si>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</si>
  <si>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</si>
  <si>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</si>
  <si>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</si>
  <si>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</si>
  <si>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</si>
  <si>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</si>
  <si>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</si>
  <si>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</si>
  <si>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</si>
  <si>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</si>
  <si>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</si>
  <si>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</si>
  <si>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</si>
  <si>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</si>
  <si>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</si>
  <si>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</si>
  <si>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</si>
  <si>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</si>
  <si>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</si>
  <si>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</si>
  <si>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</si>
  <si>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</si>
  <si>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</si>
  <si>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</si>
  <si>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</si>
  <si>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</si>
  <si>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</si>
  <si>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</si>
  <si>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</si>
  <si>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</si>
  <si>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</si>
  <si>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</si>
  <si>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</si>
  <si>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</si>
  <si>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</si>
  <si>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</si>
  <si>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</si>
  <si>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</si>
  <si>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</si>
  <si>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</si>
  <si>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</si>
  <si>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</si>
  <si>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</si>
  <si>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</si>
  <si>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</si>
  <si>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</si>
  <si>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</si>
  <si>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</si>
  <si>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</si>
  <si>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</si>
  <si>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</si>
  <si>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</si>
  <si>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</si>
  <si>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</si>
  <si>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</si>
  <si>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</si>
  <si>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</si>
  <si>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</si>
  <si>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</si>
  <si>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</si>
  <si>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</si>
  <si>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</si>
  <si>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</si>
  <si>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</si>
  <si>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</si>
  <si>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</si>
  <si>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</si>
  <si>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</si>
  <si>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</si>
  <si>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</si>
  <si>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</si>
  <si>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</si>
  <si>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</si>
  <si>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</si>
  <si>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</si>
  <si>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</si>
  <si>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</si>
  <si>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</si>
  <si>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</si>
  <si>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</si>
  <si>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</si>
  <si>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</si>
  <si>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</si>
  <si>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</si>
  <si>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</si>
  <si>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</si>
  <si>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</si>
  <si>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</si>
  <si>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</si>
  <si>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</si>
  <si>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</si>
  <si>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</si>
  <si>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</si>
  <si>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</si>
  <si>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</si>
  <si>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</si>
  <si>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</si>
  <si>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</si>
  <si>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</si>
  <si>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</si>
  <si>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</si>
  <si>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</si>
  <si>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</si>
  <si>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</si>
  <si>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</si>
  <si>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</si>
  <si>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</si>
  <si>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</si>
  <si>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</si>
  <si>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</si>
  <si>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</si>
  <si>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</si>
  <si>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</si>
  <si>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</si>
  <si>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</si>
  <si>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</si>
  <si>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</si>
  <si>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</si>
  <si>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</si>
  <si>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</si>
  <si>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</si>
  <si>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</si>
  <si>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</si>
  <si>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</si>
  <si>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</si>
  <si>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</si>
  <si>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</si>
  <si>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</si>
  <si>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</si>
  <si>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</si>
  <si>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</si>
  <si>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</si>
  <si>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</si>
  <si>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</si>
  <si>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</si>
  <si>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</si>
  <si>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</si>
  <si>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</si>
  <si>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</si>
  <si>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</si>
  <si>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</si>
  <si>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</si>
  <si>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</si>
  <si>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</si>
  <si>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</si>
  <si>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</si>
  <si>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</si>
  <si>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</si>
  <si>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</si>
  <si>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</si>
  <si>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</si>
  <si>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</si>
  <si>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</si>
  <si>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</si>
  <si>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</si>
  <si>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</si>
  <si>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</si>
  <si>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</si>
  <si>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</si>
  <si>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</si>
  <si>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</si>
  <si>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</si>
  <si>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</si>
  <si>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</si>
  <si>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</si>
  <si>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</si>
  <si>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</si>
  <si>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</si>
  <si>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</si>
  <si>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</si>
  <si>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</si>
  <si>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</si>
  <si>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</si>
  <si>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</si>
  <si>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</si>
  <si>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</si>
  <si>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</si>
  <si>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</si>
  <si>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</si>
  <si>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</si>
  <si>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</si>
  <si>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</si>
  <si>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</si>
  <si>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</si>
  <si>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</si>
  <si>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</si>
  <si>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</si>
  <si>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</si>
  <si>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</si>
  <si>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</si>
  <si>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</si>
  <si>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</si>
  <si>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</si>
  <si>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</si>
  <si>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</si>
  <si>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</si>
  <si>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</si>
  <si>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</si>
  <si>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</si>
  <si>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</si>
  <si>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</si>
  <si>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</si>
  <si>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</si>
  <si>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</si>
  <si>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</si>
  <si>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</si>
  <si>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</si>
  <si>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</si>
  <si>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</si>
  <si>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</si>
  <si>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</si>
  <si>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</si>
  <si>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</si>
  <si>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</si>
  <si>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</si>
  <si>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</si>
  <si>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</si>
  <si>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</si>
  <si>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</si>
  <si>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</si>
  <si>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</si>
  <si>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</si>
  <si>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</si>
  <si>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</si>
  <si>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</si>
  <si>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</si>
  <si>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</si>
  <si>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</si>
  <si>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</si>
  <si>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</si>
  <si>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</si>
  <si>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</si>
  <si>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</si>
  <si>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</si>
  <si>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</si>
  <si>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</si>
  <si>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</si>
  <si>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</si>
  <si>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</si>
  <si>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</si>
  <si>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</si>
  <si>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</si>
  <si>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</si>
  <si>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</si>
  <si>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</si>
  <si>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</si>
  <si>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</si>
  <si>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</si>
  <si>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</si>
  <si>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</si>
  <si>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</si>
  <si>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</si>
  <si>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</si>
  <si>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</si>
  <si>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</si>
  <si>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</si>
  <si>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</si>
  <si>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</si>
  <si>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</si>
  <si>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</si>
  <si>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</si>
  <si>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</si>
  <si>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</si>
  <si>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</si>
  <si>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</si>
  <si>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</si>
  <si>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</si>
  <si>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</si>
  <si>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</si>
  <si>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</si>
  <si>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</si>
  <si>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</si>
  <si>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</si>
  <si>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</si>
  <si>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</si>
  <si>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</si>
  <si>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</si>
  <si>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</si>
  <si>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</si>
  <si>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</si>
  <si>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</si>
  <si>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</si>
  <si>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</si>
  <si>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</si>
  <si>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</si>
  <si>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</si>
  <si>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</si>
  <si>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</si>
  <si>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</si>
  <si>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</si>
  <si>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</si>
  <si>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</si>
  <si>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</si>
  <si>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</si>
  <si>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</si>
  <si>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</si>
  <si>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</si>
  <si>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</si>
  <si>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</si>
  <si>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</si>
  <si>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</si>
  <si>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</si>
  <si>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</si>
  <si>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</si>
  <si>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</si>
  <si>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</si>
  <si>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</si>
  <si>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</si>
  <si>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</si>
  <si>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</si>
  <si>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</si>
  <si>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</si>
  <si>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</si>
  <si>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</si>
  <si>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</si>
  <si>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</si>
  <si>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</si>
  <si>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</si>
  <si>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</si>
  <si>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</si>
  <si>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</si>
  <si>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</si>
  <si>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</si>
  <si>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</si>
  <si>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</si>
  <si>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</si>
  <si>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</si>
  <si>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</si>
  <si>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</si>
  <si>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</si>
  <si>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</si>
  <si>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</si>
  <si>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</si>
  <si>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</si>
  <si>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</si>
  <si>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</si>
  <si>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</si>
  <si>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</si>
  <si>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</si>
  <si>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</si>
  <si>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</si>
  <si>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</si>
  <si>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</si>
  <si>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</si>
  <si>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</si>
  <si>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</si>
  <si>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</si>
  <si>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</si>
  <si>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</si>
  <si>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</si>
  <si>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</si>
  <si>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</si>
  <si>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</si>
  <si>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</si>
  <si>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</si>
  <si>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</si>
  <si>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</si>
  <si>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</si>
  <si>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</si>
  <si>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</si>
  <si>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</si>
  <si>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</si>
  <si>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</si>
  <si>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</si>
  <si>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</si>
  <si>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</si>
  <si>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</si>
  <si>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</si>
  <si>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</si>
  <si>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</si>
  <si>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</si>
  <si>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</si>
  <si>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</si>
  <si>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</si>
  <si>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</si>
  <si>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</si>
  <si>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</si>
  <si>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</si>
  <si>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</si>
  <si>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</si>
  <si>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</si>
  <si>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</si>
  <si>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</si>
  <si>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</si>
  <si>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</si>
  <si>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</si>
  <si>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</si>
  <si>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</si>
  <si>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</si>
  <si>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</si>
  <si>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</si>
  <si>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</si>
  <si>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</si>
  <si>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</si>
  <si>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</si>
  <si>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</si>
  <si>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</si>
  <si>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</si>
  <si>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</si>
  <si>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</si>
  <si>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</si>
  <si>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</si>
  <si>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</si>
  <si>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</si>
  <si>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</si>
  <si>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</si>
  <si>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</si>
  <si>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</si>
  <si>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</si>
  <si>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</si>
  <si>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</si>
  <si>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</si>
  <si>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</si>
  <si>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</si>
  <si>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</si>
  <si>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</si>
  <si>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</si>
  <si>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</si>
  <si>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</si>
  <si>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</si>
  <si>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</si>
  <si>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</si>
  <si>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</si>
  <si>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</si>
  <si>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</si>
  <si>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</si>
  <si>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</si>
  <si>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</si>
  <si>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</si>
  <si>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</si>
  <si>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</si>
  <si>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</si>
  <si>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</si>
  <si>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</si>
  <si>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</si>
  <si>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</si>
  <si>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</si>
  <si>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</si>
  <si>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</si>
  <si>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</si>
  <si>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</si>
  <si>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</si>
  <si>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</si>
  <si>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</si>
  <si>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</si>
  <si>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</si>
  <si>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</si>
  <si>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</si>
  <si>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</si>
  <si>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</si>
  <si>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</si>
  <si>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</si>
  <si>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</si>
  <si>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</si>
  <si>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</si>
  <si>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</si>
  <si>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</si>
  <si>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</si>
  <si>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</si>
  <si>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</si>
  <si>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</si>
  <si>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</si>
  <si>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</si>
  <si>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</si>
  <si>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</si>
  <si>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</si>
  <si>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</si>
  <si>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</si>
  <si>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</si>
  <si>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</si>
  <si>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</si>
  <si>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</si>
  <si>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</si>
  <si>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</si>
  <si>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</si>
  <si>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</si>
  <si>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</si>
  <si>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</si>
  <si>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</si>
  <si>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</si>
  <si>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</si>
  <si>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</si>
  <si>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</si>
  <si>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</si>
  <si>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</si>
  <si>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</si>
  <si>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</si>
  <si>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</si>
  <si>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</si>
  <si>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</si>
  <si>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</si>
  <si>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</si>
  <si>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</si>
  <si>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</si>
  <si>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</si>
  <si>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</si>
  <si>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</si>
  <si>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</si>
  <si>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</si>
  <si>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</si>
  <si>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</si>
  <si>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</si>
  <si>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</si>
  <si>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</si>
  <si>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</si>
  <si>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</si>
  <si>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</si>
  <si>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</si>
  <si>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</si>
  <si>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</si>
  <si>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</si>
  <si>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</si>
  <si>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</si>
  <si>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</si>
  <si>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</si>
  <si>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</si>
  <si>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</si>
  <si>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</si>
  <si>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</si>
  <si>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</si>
  <si>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</si>
  <si>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</si>
  <si>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</si>
  <si>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</si>
  <si>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</si>
  <si>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</si>
  <si>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</si>
  <si>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</si>
  <si>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</si>
  <si>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</si>
  <si>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</si>
  <si>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</si>
  <si>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</si>
  <si>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</si>
  <si>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</si>
  <si>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</si>
  <si>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</si>
  <si>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</si>
  <si>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</si>
  <si>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</si>
  <si>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</si>
  <si>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</si>
  <si>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</si>
  <si>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</si>
  <si>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</si>
  <si>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</si>
  <si>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</si>
  <si>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</si>
  <si>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</si>
  <si>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</si>
  <si>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</si>
  <si>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</si>
  <si>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</si>
  <si>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</si>
  <si>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</si>
  <si>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</si>
  <si>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</si>
  <si>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</si>
  <si>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</si>
  <si>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</si>
  <si>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</si>
  <si>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</si>
  <si>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</si>
  <si>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</si>
  <si>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</si>
  <si>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</si>
  <si>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</si>
  <si>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</si>
  <si>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</si>
  <si>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</si>
  <si>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</si>
  <si>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</si>
  <si>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</si>
  <si>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</si>
  <si>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</si>
  <si>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</si>
  <si>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</si>
  <si>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</si>
  <si>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</si>
  <si>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</si>
  <si>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</si>
  <si>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</si>
  <si>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</si>
  <si>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</si>
  <si>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</si>
  <si>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</si>
  <si>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</si>
  <si>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</si>
  <si>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</si>
  <si>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</si>
  <si>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</si>
  <si>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</si>
  <si>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</si>
  <si>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</si>
  <si>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</si>
  <si>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</si>
  <si>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</si>
  <si>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</si>
  <si>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</si>
  <si>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</si>
  <si>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</si>
  <si>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</si>
  <si>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</si>
  <si>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</si>
  <si>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</si>
  <si>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</si>
  <si>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</si>
  <si>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</si>
  <si>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</si>
  <si>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</si>
  <si>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</si>
  <si>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</si>
  <si>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</si>
  <si>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</si>
  <si>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</si>
  <si>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</si>
  <si>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</si>
  <si>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</si>
  <si>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</si>
  <si>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</si>
  <si>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</si>
  <si>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</si>
  <si>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</si>
  <si>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</si>
  <si>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</si>
  <si>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</si>
  <si>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</si>
  <si>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</si>
  <si>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</si>
  <si>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</si>
  <si>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</si>
  <si>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</si>
  <si>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</si>
  <si>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</si>
  <si>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</si>
  <si>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</si>
  <si>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</si>
  <si>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</si>
  <si>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</si>
  <si>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</si>
  <si>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</si>
  <si>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</si>
  <si>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</si>
  <si>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</si>
  <si>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</si>
  <si>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</si>
  <si>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</si>
  <si>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</si>
  <si>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</si>
  <si>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</si>
  <si>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</si>
  <si>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</si>
  <si>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</si>
  <si>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</si>
  <si>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</si>
  <si>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</si>
  <si>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</si>
  <si>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</si>
  <si>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</si>
  <si>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</si>
  <si>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</si>
  <si>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</si>
  <si>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</si>
  <si>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</si>
  <si>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</si>
  <si>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</si>
  <si>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</si>
  <si>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</si>
  <si>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</si>
  <si>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</si>
  <si>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</si>
  <si>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</si>
  <si>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</si>
  <si>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</si>
  <si>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</si>
  <si>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</si>
  <si>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</si>
  <si>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</si>
  <si>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</si>
  <si>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</si>
  <si>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</si>
  <si>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</si>
  <si>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</si>
  <si>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</si>
  <si>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</si>
  <si>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</si>
  <si>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</si>
  <si>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</si>
  <si>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</si>
  <si>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</si>
  <si>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</si>
  <si>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</si>
  <si>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</si>
  <si>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</si>
  <si>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</si>
  <si>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</si>
  <si>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</si>
  <si>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</si>
  <si>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</si>
  <si>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</si>
  <si>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</si>
  <si>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</si>
  <si>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</si>
  <si>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</si>
  <si>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</si>
  <si>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</si>
  <si>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</si>
  <si>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</si>
  <si>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</si>
  <si>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</si>
  <si>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</si>
  <si>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</si>
  <si>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</si>
  <si>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</si>
  <si>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</si>
  <si>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</si>
  <si>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</si>
  <si>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</si>
  <si>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</si>
  <si>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</si>
  <si>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</si>
  <si>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</si>
  <si>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</si>
  <si>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</si>
  <si>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</si>
  <si>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</si>
  <si>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</si>
  <si>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</si>
  <si>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</si>
  <si>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</si>
  <si>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</si>
  <si>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</si>
  <si>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</si>
  <si>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</si>
  <si>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</si>
  <si>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</si>
  <si>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</si>
  <si>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</si>
  <si>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</si>
  <si>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</si>
  <si>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</si>
  <si>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</si>
  <si>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</si>
  <si>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</si>
  <si>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</si>
  <si>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</si>
  <si>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</si>
  <si>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</si>
  <si>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</si>
  <si>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</si>
  <si>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</si>
  <si>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</si>
  <si>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</si>
  <si>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</si>
  <si>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</si>
  <si>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</si>
  <si>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</si>
  <si>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</si>
  <si>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</si>
  <si>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</si>
  <si>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</si>
  <si>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</si>
  <si>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</si>
  <si>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</si>
  <si>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</si>
  <si>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</si>
  <si>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</si>
  <si>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</si>
  <si>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</si>
  <si>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</si>
  <si>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</si>
  <si>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</si>
  <si>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</si>
  <si>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</si>
  <si>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</si>
  <si>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</si>
  <si>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</si>
  <si>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</si>
  <si>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</si>
  <si>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</si>
  <si>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</si>
  <si>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</si>
  <si>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</si>
  <si>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</si>
  <si>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</si>
  <si>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</si>
  <si>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</si>
  <si>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</si>
  <si>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</si>
  <si>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</si>
  <si>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</si>
  <si>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</si>
  <si>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</si>
  <si>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</si>
  <si>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</si>
  <si>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</si>
  <si>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</si>
  <si>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</si>
  <si>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</si>
  <si>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</si>
  <si>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</si>
  <si>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</si>
  <si>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</si>
  <si>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</si>
  <si>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</si>
  <si>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</si>
  <si>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</si>
  <si>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</si>
  <si>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</si>
  <si>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</si>
  <si>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</si>
  <si>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</si>
  <si>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</si>
  <si>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</si>
  <si>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</si>
  <si>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</si>
  <si>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</si>
  <si>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</si>
  <si>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</si>
  <si>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</si>
  <si>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</si>
  <si>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</si>
  <si>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</si>
  <si>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</si>
  <si>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</si>
  <si>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</si>
  <si>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</si>
  <si>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</si>
  <si>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</si>
  <si>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</si>
  <si>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</si>
  <si>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</si>
  <si>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</si>
  <si>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</si>
  <si>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</si>
  <si>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</si>
  <si>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</si>
  <si>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</si>
  <si>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</si>
  <si>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</si>
  <si>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</si>
  <si>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</si>
  <si>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</si>
  <si>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</si>
  <si>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</si>
  <si>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</si>
  <si>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</si>
  <si>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</si>
  <si>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</si>
  <si>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</si>
  <si>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</si>
  <si>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</si>
  <si>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</si>
  <si>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</si>
  <si>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</si>
  <si>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</si>
  <si>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</si>
  <si>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</si>
  <si>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</si>
  <si>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</si>
  <si>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</si>
  <si>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</si>
  <si>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</si>
  <si>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</si>
  <si>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</si>
  <si>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</si>
  <si>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</si>
  <si>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</si>
  <si>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</si>
  <si>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</si>
  <si>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</si>
  <si>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</si>
  <si>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</si>
  <si>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</si>
  <si>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</si>
  <si>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</si>
  <si>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</si>
  <si>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</si>
  <si>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</si>
  <si>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</si>
  <si>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</si>
  <si>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</si>
  <si>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</si>
  <si>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</si>
  <si>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</si>
  <si>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</si>
  <si>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</si>
  <si>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</si>
  <si>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</si>
  <si>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</si>
  <si>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</si>
  <si>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</si>
  <si>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</si>
  <si>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</si>
  <si>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</si>
  <si>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</si>
  <si>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</si>
  <si>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</si>
  <si>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</si>
  <si>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</si>
  <si>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</si>
  <si>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</si>
  <si>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</si>
  <si>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</si>
  <si>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</si>
  <si>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</si>
  <si>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</si>
  <si>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</si>
  <si>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</si>
  <si>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</si>
  <si>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</si>
  <si>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</si>
  <si>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</si>
  <si>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</si>
  <si>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</si>
  <si>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</si>
  <si>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</si>
  <si>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</si>
  <si>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</si>
  <si>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</si>
  <si>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</si>
  <si>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</si>
  <si>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</si>
  <si>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</si>
  <si>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</si>
  <si>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</si>
  <si>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</si>
  <si>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</si>
  <si>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</si>
  <si>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</si>
  <si>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</si>
  <si>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</si>
  <si>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</si>
  <si>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</si>
  <si>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</si>
  <si>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</si>
  <si>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</si>
  <si>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</si>
  <si>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</si>
  <si>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</si>
  <si>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</si>
  <si>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</si>
  <si>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</si>
  <si>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</si>
  <si>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</si>
  <si>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</si>
  <si>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</si>
  <si>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</si>
  <si>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</si>
  <si>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</si>
  <si>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</si>
  <si>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</si>
  <si>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</si>
  <si>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</si>
  <si>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</si>
  <si>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</si>
  <si>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</si>
  <si>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</si>
  <si>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</si>
  <si>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</si>
  <si>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</si>
  <si>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</si>
  <si>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</si>
  <si>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</si>
  <si>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</si>
  <si>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</si>
  <si>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</si>
  <si>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</si>
  <si>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</si>
  <si>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</si>
  <si>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</si>
  <si>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</si>
  <si>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</si>
  <si>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</si>
  <si>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</si>
  <si>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</si>
  <si>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</si>
  <si>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</si>
  <si>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</si>
  <si>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</si>
  <si>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</si>
  <si>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</si>
  <si>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</si>
  <si>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</si>
  <si>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</si>
  <si>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</si>
  <si>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</si>
  <si>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</si>
  <si>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</si>
  <si>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</si>
  <si>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</si>
  <si>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</si>
  <si>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</si>
  <si>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</si>
  <si>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</si>
  <si>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</si>
  <si>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</si>
  <si>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</si>
  <si>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</si>
  <si>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</si>
  <si>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</si>
  <si>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</si>
  <si>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</si>
  <si>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</si>
  <si>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</si>
  <si>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</si>
  <si>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</si>
  <si>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</si>
  <si>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</si>
  <si>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</si>
  <si>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</si>
  <si>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</si>
  <si>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</si>
  <si>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</si>
  <si>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</si>
  <si>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</si>
  <si>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</si>
  <si>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</si>
  <si>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</si>
  <si>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</si>
  <si>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</si>
  <si>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</si>
  <si>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</si>
  <si>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</si>
  <si>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</si>
  <si>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</si>
  <si>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</si>
  <si>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</si>
  <si>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</si>
  <si>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</si>
  <si>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</si>
  <si>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</si>
  <si>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</si>
  <si>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</si>
  <si>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</si>
  <si>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</si>
  <si>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</si>
  <si>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</si>
  <si>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</si>
  <si>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</si>
  <si>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</si>
  <si>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</si>
  <si>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</si>
  <si>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</si>
  <si>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</si>
  <si>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</si>
  <si>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</si>
  <si>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</si>
  <si>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</si>
  <si>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</si>
  <si>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</si>
  <si>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</si>
  <si>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</si>
  <si>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</si>
  <si>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</si>
  <si>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</si>
  <si>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</si>
  <si>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</si>
  <si>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</si>
  <si>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</si>
  <si>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</si>
  <si>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</si>
  <si>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</si>
  <si>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</si>
  <si>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</si>
  <si>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</si>
  <si>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</si>
  <si>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</si>
  <si>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</si>
  <si>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</si>
  <si>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</si>
  <si>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</si>
  <si>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</si>
  <si>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</si>
  <si>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</si>
  <si>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</si>
  <si>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</si>
  <si>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</si>
  <si>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</si>
  <si>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</si>
  <si>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</si>
  <si>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</si>
  <si>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</si>
  <si>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</si>
  <si>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</si>
  <si>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</si>
  <si>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</si>
  <si>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</si>
  <si>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</si>
  <si>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</si>
  <si>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</si>
  <si>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</si>
  <si>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</si>
  <si>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</si>
  <si>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</si>
  <si>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</si>
  <si>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</si>
  <si>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</si>
  <si>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</si>
  <si>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</si>
  <si>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</si>
  <si>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</si>
  <si>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</si>
  <si>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</si>
  <si>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</si>
  <si>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</si>
  <si>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</si>
  <si>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</si>
  <si>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</si>
  <si>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</si>
  <si>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</si>
  <si>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</si>
  <si>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</si>
  <si>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</si>
  <si>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</si>
  <si>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</si>
  <si>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</si>
  <si>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</si>
  <si>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</si>
  <si>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</si>
  <si>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</si>
  <si>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</si>
  <si>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</si>
  <si>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</si>
  <si>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</si>
  <si>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</si>
  <si>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</si>
  <si>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</si>
  <si>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</si>
  <si>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</si>
  <si>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</si>
  <si>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</si>
  <si>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</si>
  <si>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</si>
  <si>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</si>
  <si>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</si>
  <si>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</si>
  <si>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</si>
  <si>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</si>
  <si>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</si>
  <si>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</si>
  <si>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</si>
  <si>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</si>
  <si>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</si>
  <si>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</si>
  <si>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</si>
  <si>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</si>
  <si>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</si>
  <si>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</si>
  <si>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</si>
  <si>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</si>
  <si>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</si>
  <si>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</si>
  <si>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</si>
  <si>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</si>
  <si>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</si>
  <si>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</si>
  <si>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</si>
  <si>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</si>
  <si>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</si>
  <si>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</si>
  <si>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</si>
  <si>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</si>
  <si>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</si>
  <si>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</si>
  <si>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</si>
  <si>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</si>
  <si>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</si>
  <si>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</si>
  <si>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</si>
  <si>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</si>
  <si>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</si>
  <si>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</si>
  <si>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</si>
  <si>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</si>
  <si>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</si>
  <si>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</si>
  <si>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</si>
  <si>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</si>
  <si>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</si>
  <si>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</si>
  <si>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</si>
  <si>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</si>
  <si>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</si>
  <si>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</si>
  <si>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</si>
  <si>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</si>
  <si>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</si>
  <si>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</si>
  <si>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</si>
  <si>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</si>
  <si>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</si>
  <si>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</si>
  <si>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</si>
  <si>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</si>
  <si>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</si>
  <si>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</si>
  <si>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</si>
  <si>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</si>
  <si>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</si>
  <si>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</si>
  <si>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</si>
  <si>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</si>
  <si>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</si>
  <si>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</si>
  <si>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</si>
  <si>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</si>
  <si>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</si>
  <si>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</si>
  <si>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</si>
  <si>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</si>
  <si>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</si>
  <si>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</si>
  <si>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</si>
  <si>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</si>
  <si>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</si>
  <si>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</si>
  <si>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</si>
  <si>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</si>
  <si>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</si>
  <si>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</si>
  <si>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</si>
  <si>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</si>
  <si>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</si>
  <si>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</si>
  <si>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</si>
  <si>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</si>
  <si>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</si>
  <si>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</si>
  <si>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</si>
  <si>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</si>
  <si>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</si>
  <si>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</si>
  <si>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</si>
  <si>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</si>
  <si>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</si>
  <si>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</si>
  <si>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</si>
  <si>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</si>
  <si>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</si>
  <si>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</si>
  <si>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</si>
  <si>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</si>
  <si>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</si>
  <si>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</si>
  <si>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</si>
  <si>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</si>
  <si>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</si>
  <si>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</si>
  <si>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</si>
  <si>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</si>
  <si>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</si>
  <si>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</si>
  <si>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</si>
  <si>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</si>
  <si>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</si>
  <si>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</si>
  <si>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</si>
  <si>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</si>
  <si>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</si>
  <si>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</si>
  <si>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</si>
  <si>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</si>
  <si>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</si>
  <si>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</si>
  <si>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</si>
  <si>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</si>
  <si>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</si>
  <si>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</si>
  <si>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</si>
  <si>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</si>
  <si>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</si>
  <si>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</si>
  <si>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</si>
  <si>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</si>
  <si>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</si>
  <si>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</si>
  <si>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</si>
  <si>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</si>
  <si>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</si>
  <si>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</si>
  <si>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</si>
  <si>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</si>
  <si>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</si>
  <si>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</si>
  <si>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</si>
  <si>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</si>
  <si>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</si>
  <si>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</si>
  <si>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</si>
  <si>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</si>
  <si>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</si>
  <si>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</si>
  <si>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</si>
  <si>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</si>
  <si>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</si>
  <si>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</si>
  <si>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</si>
  <si>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</si>
  <si>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</si>
  <si>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</si>
  <si>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</si>
  <si>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</si>
  <si>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</si>
  <si>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</si>
  <si>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</si>
  <si>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</si>
  <si>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</si>
  <si>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</si>
  <si>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</si>
  <si>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</si>
  <si>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</si>
  <si>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</si>
  <si>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</si>
  <si>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</si>
  <si>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</si>
  <si>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</si>
  <si>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</si>
  <si>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</si>
  <si>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</si>
  <si>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</si>
  <si>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</si>
  <si>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</si>
  <si>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</si>
  <si>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</si>
  <si>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</si>
  <si>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</si>
  <si>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</si>
  <si>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</si>
  <si>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</si>
  <si>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</si>
  <si>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</si>
  <si>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</si>
  <si>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</si>
  <si>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</si>
  <si>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</si>
  <si>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</si>
  <si>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</si>
  <si>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</si>
  <si>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</si>
  <si>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</si>
  <si>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</si>
  <si>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</si>
  <si>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</si>
  <si>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</si>
  <si>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</si>
  <si>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</si>
  <si>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</si>
  <si>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</si>
  <si>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</si>
  <si>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</si>
  <si>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</si>
  <si>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</si>
  <si>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</si>
  <si>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</si>
  <si>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</si>
  <si>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</si>
  <si>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</si>
  <si>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</si>
  <si>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</si>
  <si>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</si>
  <si>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</si>
  <si>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</si>
  <si>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</si>
  <si>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</si>
  <si>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</si>
  <si>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</si>
  <si>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</si>
  <si>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</si>
  <si>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</si>
  <si>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</si>
  <si>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</si>
  <si>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</si>
  <si>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</si>
  <si>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</si>
  <si>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</si>
  <si>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</si>
  <si>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</si>
  <si>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</si>
  <si>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</si>
  <si>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</si>
  <si>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</si>
  <si>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</si>
  <si>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</si>
  <si>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</si>
  <si>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</si>
  <si>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</si>
  <si>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</si>
  <si>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</si>
  <si>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</si>
  <si>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</si>
  <si>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</si>
  <si>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</si>
  <si>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</si>
  <si>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</si>
  <si>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</si>
  <si>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</si>
  <si>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</si>
  <si>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</si>
  <si>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</si>
  <si>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</si>
  <si>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</si>
  <si>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</si>
  <si>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</si>
  <si>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</si>
  <si>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</si>
  <si>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</si>
  <si>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</si>
  <si>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</si>
  <si>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</si>
  <si>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</si>
  <si>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</si>
  <si>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</si>
  <si>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</si>
  <si>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</si>
  <si>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</si>
  <si>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</si>
  <si>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</si>
  <si>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</si>
  <si>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</si>
  <si>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</si>
  <si>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</si>
  <si>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</si>
  <si>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</si>
  <si>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</si>
  <si>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</si>
  <si>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</si>
  <si>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</si>
  <si>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</si>
  <si>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</si>
  <si>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</si>
  <si>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</si>
  <si>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</si>
  <si>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</si>
  <si>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</si>
  <si>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</si>
  <si>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</si>
  <si>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</si>
  <si>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</si>
  <si>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</si>
  <si>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</si>
  <si>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</si>
  <si>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</si>
  <si>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</si>
  <si>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</si>
  <si>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</si>
  <si>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</si>
  <si>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</si>
  <si>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</si>
  <si>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</si>
  <si>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</si>
  <si>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</si>
  <si>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</si>
  <si>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</si>
  <si>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</si>
  <si>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</si>
  <si>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</si>
  <si>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</si>
  <si>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</si>
  <si>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</si>
  <si>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</si>
  <si>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</si>
  <si>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</si>
  <si>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</si>
  <si>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</si>
  <si>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</si>
  <si>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</si>
  <si>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</si>
  <si>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</si>
  <si>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</si>
  <si>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</si>
  <si>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</si>
  <si>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</si>
  <si>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</si>
  <si>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</si>
  <si>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</si>
  <si>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</si>
  <si>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</si>
  <si>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</si>
  <si>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</si>
  <si>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</si>
  <si>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</si>
  <si>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</si>
  <si>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</si>
  <si>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</si>
  <si>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</si>
  <si>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</si>
  <si>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</si>
  <si>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</si>
  <si>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</si>
  <si>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</si>
  <si>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</si>
  <si>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</si>
  <si>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</si>
  <si>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</si>
  <si>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</si>
  <si>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</si>
  <si>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</si>
  <si>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</si>
  <si>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</si>
  <si>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</si>
  <si>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</si>
  <si>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</si>
  <si>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</si>
  <si>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</si>
  <si>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</si>
  <si>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</si>
  <si>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</si>
  <si>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</si>
  <si>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</si>
  <si>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</si>
  <si>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</si>
  <si>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</si>
  <si>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</si>
  <si>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</si>
  <si>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</si>
  <si>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</si>
  <si>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</si>
  <si>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</si>
  <si>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</si>
  <si>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</si>
  <si>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</si>
  <si>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</si>
  <si>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</si>
  <si>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</si>
  <si>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</si>
  <si>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</si>
  <si>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</si>
  <si>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</si>
  <si>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</si>
  <si>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</si>
  <si>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</si>
  <si>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</si>
  <si>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</si>
  <si>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</si>
  <si>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</si>
  <si>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</si>
  <si>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</si>
  <si>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</si>
  <si>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</si>
  <si>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</si>
  <si>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</si>
  <si>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</si>
  <si>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</si>
  <si>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</si>
  <si>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</si>
  <si>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</si>
  <si>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</si>
  <si>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</si>
  <si>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</si>
  <si>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</si>
  <si>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</si>
  <si>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</si>
  <si>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</si>
  <si>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</si>
  <si>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</si>
  <si>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</si>
  <si>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</si>
  <si>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</si>
  <si>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</si>
  <si>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</si>
  <si>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</si>
  <si>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</si>
  <si>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</si>
  <si>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</si>
  <si>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</si>
  <si>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</si>
  <si>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</si>
  <si>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</si>
  <si>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</si>
  <si>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</si>
  <si>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</si>
  <si>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</si>
  <si>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</si>
  <si>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</si>
  <si>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</si>
  <si>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</si>
  <si>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</si>
  <si>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</si>
  <si>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</si>
  <si>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</si>
  <si>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</si>
  <si>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</si>
  <si>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</si>
  <si>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</si>
  <si>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</si>
  <si>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</si>
  <si>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</si>
  <si>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</si>
  <si>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</si>
  <si>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</si>
  <si>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</si>
  <si>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</si>
  <si>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</si>
  <si>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</si>
  <si>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</si>
  <si>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</si>
  <si>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</si>
  <si>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</si>
  <si>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</si>
  <si>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</si>
  <si>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</si>
  <si>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</si>
  <si>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</si>
  <si>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</si>
  <si>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</si>
  <si>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</si>
  <si>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</si>
  <si>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</si>
  <si>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</si>
  <si>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</si>
  <si>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</si>
  <si>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</si>
  <si>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</si>
  <si>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</si>
  <si>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</si>
  <si>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</si>
  <si>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</si>
  <si>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</si>
  <si>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</si>
  <si>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</si>
  <si>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</si>
  <si>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</si>
  <si>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</si>
  <si>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</si>
  <si>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</si>
  <si>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</si>
  <si>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</si>
  <si>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</si>
  <si>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</si>
  <si>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</si>
  <si>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</si>
  <si>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</si>
  <si>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</si>
  <si>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</si>
  <si>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</si>
  <si>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</si>
  <si>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</si>
  <si>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</si>
  <si>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</si>
  <si>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</si>
  <si>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</si>
  <si>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</si>
  <si>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</si>
  <si>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</si>
  <si>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</si>
  <si>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</si>
  <si>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</si>
  <si>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</si>
  <si>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</si>
  <si>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</si>
  <si>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</si>
  <si>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</si>
  <si>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</si>
  <si>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</si>
  <si>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</si>
  <si>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</si>
  <si>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</si>
  <si>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</si>
  <si>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</si>
  <si>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</si>
  <si>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</si>
  <si>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</si>
  <si>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</si>
  <si>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</si>
  <si>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</si>
  <si>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</si>
  <si>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</si>
  <si>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</si>
  <si>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</si>
  <si>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</si>
  <si>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</si>
  <si>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</si>
  <si>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</si>
  <si>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</si>
  <si>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</si>
  <si>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</si>
  <si>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</si>
  <si>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</si>
  <si>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</si>
  <si>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</si>
  <si>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</si>
  <si>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</si>
  <si>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</si>
  <si>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</si>
  <si>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</si>
  <si>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</si>
  <si>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</si>
  <si>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</si>
  <si>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</si>
  <si>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</si>
  <si>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</si>
  <si>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</si>
  <si>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</si>
  <si>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</si>
  <si>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</si>
  <si>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</si>
  <si>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</si>
  <si>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</si>
  <si>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</si>
  <si>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</si>
  <si>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</si>
  <si>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</si>
  <si>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</si>
  <si>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</si>
  <si>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</si>
  <si>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</si>
  <si>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</si>
  <si>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</si>
  <si>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</si>
  <si>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</si>
  <si>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</si>
  <si>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</si>
  <si>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</si>
  <si>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</si>
  <si>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</si>
  <si>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</si>
  <si>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</si>
  <si>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</si>
  <si>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</si>
  <si>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</si>
  <si>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</si>
  <si>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</si>
  <si>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</si>
  <si>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</si>
  <si>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</si>
  <si>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</si>
  <si>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</si>
  <si>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</si>
  <si>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</si>
  <si>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</si>
  <si>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</si>
  <si>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</si>
  <si>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</si>
  <si>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</si>
  <si>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</si>
  <si>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</si>
  <si>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</si>
  <si>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</si>
  <si>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</si>
  <si>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</si>
  <si>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</si>
  <si>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</si>
  <si>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</si>
  <si>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</si>
  <si>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</si>
  <si>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</si>
  <si>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</si>
  <si>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</si>
  <si>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</si>
  <si>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</si>
  <si>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</si>
  <si>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</si>
  <si>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</si>
  <si>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</si>
  <si>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</si>
  <si>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</si>
  <si>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</si>
  <si>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</si>
  <si>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</si>
  <si>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</si>
  <si>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</si>
  <si>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</si>
  <si>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</si>
  <si>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</si>
  <si>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</si>
  <si>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</si>
  <si>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</si>
  <si>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</si>
  <si>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</si>
  <si>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</si>
  <si>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</si>
  <si>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</si>
  <si>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</si>
  <si>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</si>
  <si>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</si>
  <si>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</si>
  <si>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</si>
  <si>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</si>
  <si>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</si>
  <si>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</si>
  <si>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</si>
  <si>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</si>
  <si>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</si>
  <si>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</si>
  <si>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</si>
  <si>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</si>
  <si>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</si>
  <si>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</si>
  <si>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</si>
  <si>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</si>
  <si>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</si>
  <si>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</si>
  <si>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</si>
  <si>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</si>
  <si>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</si>
  <si>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</si>
  <si>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</si>
  <si>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</si>
  <si>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</si>
  <si>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</si>
  <si>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</si>
  <si>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</si>
  <si>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</si>
  <si>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</si>
  <si>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</si>
  <si>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</si>
  <si>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</si>
  <si>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</si>
  <si>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</si>
  <si>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</si>
  <si>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</si>
  <si>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</si>
  <si>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</si>
  <si>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</si>
  <si>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</si>
  <si>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</si>
  <si>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</si>
  <si>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</si>
  <si>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</si>
  <si>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</si>
  <si>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</si>
  <si>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</si>
  <si>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</si>
  <si>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</si>
  <si>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</si>
  <si>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</si>
  <si>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</si>
  <si>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</si>
  <si>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</si>
  <si>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</si>
  <si>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</si>
  <si>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</si>
  <si>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</si>
  <si>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</si>
  <si>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</si>
  <si>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</si>
  <si>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</si>
  <si>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</si>
  <si>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</si>
  <si>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</si>
  <si>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</si>
  <si>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</si>
  <si>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</si>
  <si>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</si>
  <si>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</si>
  <si>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</si>
  <si>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</si>
  <si>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</si>
  <si>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</si>
  <si>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</si>
  <si>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</si>
  <si>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</si>
  <si>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</si>
  <si>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</si>
  <si>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</si>
  <si>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</si>
  <si>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</si>
  <si>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</si>
  <si>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</si>
  <si>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</si>
  <si>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</si>
  <si>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</si>
  <si>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</si>
  <si>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</si>
  <si>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</si>
  <si>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</si>
  <si>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</si>
  <si>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</si>
  <si>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</si>
  <si>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</si>
  <si>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</si>
  <si>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</si>
  <si>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</si>
  <si>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</si>
  <si>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</si>
  <si>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</si>
  <si>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</si>
  <si>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</si>
  <si>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</si>
  <si>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</si>
  <si>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</si>
  <si>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</si>
  <si>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</si>
  <si>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</si>
  <si>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</si>
  <si>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</si>
  <si>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</si>
  <si>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</si>
  <si>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</si>
  <si>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</si>
  <si>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</si>
  <si>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</si>
  <si>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</si>
  <si>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</si>
  <si>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</si>
  <si>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</si>
  <si>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</si>
  <si>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</si>
  <si>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</si>
  <si>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</si>
  <si>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</si>
  <si>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</si>
  <si>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</si>
  <si>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</si>
  <si>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</si>
  <si>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</si>
  <si>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</si>
  <si>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</si>
  <si>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</si>
  <si>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</si>
  <si>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</si>
  <si>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</si>
  <si>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</si>
  <si>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</si>
  <si>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</si>
  <si>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</si>
  <si>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</si>
  <si>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</si>
  <si>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</si>
  <si>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</si>
  <si>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</si>
  <si>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</si>
  <si>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</si>
  <si>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</si>
  <si>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</si>
  <si>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</si>
  <si>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</si>
  <si>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</si>
  <si>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</si>
  <si>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</si>
  <si>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</si>
  <si>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</si>
  <si>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</si>
  <si>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</si>
  <si>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</si>
  <si>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</si>
  <si>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</si>
  <si>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</si>
  <si>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</si>
  <si>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</si>
  <si>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</si>
  <si>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</si>
  <si>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</si>
  <si>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</si>
  <si>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</si>
  <si>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</si>
  <si>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</si>
  <si>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</si>
  <si>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</si>
  <si>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</si>
  <si>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</si>
  <si>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</si>
  <si>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</si>
  <si>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</si>
  <si>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</si>
  <si>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</si>
  <si>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</si>
  <si>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</si>
  <si>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</si>
  <si>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</si>
  <si>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</si>
  <si>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</si>
  <si>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</si>
  <si>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</si>
  <si>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</si>
  <si>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</si>
  <si>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</si>
  <si>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</si>
  <si>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</si>
  <si>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</si>
  <si>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</si>
  <si>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</si>
  <si>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</si>
  <si>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</si>
  <si>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</si>
  <si>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</si>
  <si>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</si>
  <si>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</si>
  <si>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</si>
  <si>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</si>
  <si>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</si>
  <si>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</si>
  <si>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</si>
  <si>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</si>
  <si>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</si>
  <si>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</si>
  <si>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</si>
  <si>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</si>
  <si>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</si>
  <si>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</si>
  <si>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</si>
  <si>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</si>
  <si>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</si>
  <si>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</si>
  <si>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</si>
  <si>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</si>
  <si>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</si>
  <si>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</si>
  <si>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</si>
  <si>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</si>
  <si>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</si>
  <si>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</si>
  <si>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</si>
  <si>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</si>
  <si>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</si>
  <si>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</si>
  <si>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</si>
  <si>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</si>
  <si>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</si>
  <si>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</si>
  <si>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</si>
  <si>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</si>
  <si>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</si>
  <si>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</si>
  <si>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</si>
  <si>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</si>
  <si>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</si>
  <si>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</si>
  <si>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</si>
  <si>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</si>
  <si>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</si>
  <si>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</si>
  <si>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</si>
  <si>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</si>
  <si>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</si>
  <si>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</si>
  <si>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</si>
  <si>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</si>
  <si>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</si>
  <si>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</si>
  <si>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</si>
  <si>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</si>
  <si>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</si>
  <si>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</si>
  <si>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</si>
  <si>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</si>
  <si>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</si>
  <si>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</si>
  <si>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</si>
  <si>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</si>
  <si>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</si>
  <si>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</si>
  <si>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</si>
  <si>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</si>
  <si>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</si>
  <si>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</si>
  <si>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</si>
  <si>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</si>
  <si>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</si>
  <si>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</si>
  <si>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</si>
  <si>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</si>
  <si>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</si>
  <si>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</si>
  <si>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</si>
  <si>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</si>
  <si>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</si>
  <si>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</si>
  <si>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</si>
  <si>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</si>
  <si>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</si>
  <si>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</si>
  <si>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</si>
  <si>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</si>
  <si>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</si>
  <si>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</si>
  <si>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</si>
  <si>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</si>
  <si>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</si>
  <si>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</si>
  <si>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</si>
  <si>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</si>
  <si>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</si>
  <si>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</si>
  <si>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</si>
  <si>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</si>
  <si>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</si>
  <si>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</si>
  <si>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</si>
  <si>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</si>
  <si>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</si>
  <si>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</si>
  <si>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</si>
  <si>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</si>
  <si>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</si>
  <si>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</si>
  <si>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</si>
  <si>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</si>
  <si>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</si>
  <si>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</si>
  <si>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</si>
  <si>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</si>
  <si>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</si>
  <si>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</si>
  <si>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</si>
  <si>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</si>
  <si>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</si>
  <si>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</si>
  <si>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</si>
  <si>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</si>
  <si>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</si>
  <si>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</si>
  <si>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</si>
  <si>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</si>
  <si>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</si>
  <si>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</si>
  <si>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</si>
  <si>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</si>
  <si>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</si>
  <si>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</si>
  <si>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</si>
  <si>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</si>
  <si>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</si>
  <si>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</si>
  <si>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</si>
  <si>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</si>
  <si>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</si>
  <si>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</si>
  <si>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</si>
  <si>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</si>
  <si>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</si>
  <si>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</si>
  <si>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</si>
  <si>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</si>
  <si>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</si>
  <si>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</si>
  <si>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</si>
  <si>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</si>
  <si>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</si>
  <si>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</si>
  <si>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</si>
  <si>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</si>
  <si>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</si>
  <si>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</si>
  <si>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</si>
  <si>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</si>
  <si>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</si>
  <si>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</si>
  <si>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</si>
  <si>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</si>
  <si>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</si>
  <si>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</si>
  <si>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</si>
  <si>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</si>
  <si>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</si>
  <si>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</si>
  <si>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</si>
  <si>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</si>
  <si>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</si>
  <si>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</si>
  <si>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</si>
  <si>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</si>
  <si>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</si>
  <si>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</si>
  <si>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</si>
  <si>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</si>
  <si>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</si>
  <si>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</si>
  <si>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</si>
  <si>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</si>
  <si>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</si>
  <si>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</si>
  <si>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</si>
  <si>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</si>
  <si>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</si>
  <si>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</si>
  <si>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</si>
  <si>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</si>
  <si>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</si>
  <si>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</si>
  <si>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</si>
  <si>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</si>
  <si>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</si>
  <si>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</si>
  <si>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</si>
  <si>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</si>
  <si>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</si>
  <si>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</si>
  <si>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</si>
  <si>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</si>
  <si>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</si>
  <si>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</si>
  <si>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</si>
  <si>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</si>
  <si>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</si>
  <si>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</si>
  <si>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</si>
  <si>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</si>
  <si>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</si>
  <si>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</si>
  <si>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</si>
  <si>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</si>
  <si>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</si>
  <si>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</si>
  <si>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</si>
  <si>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</si>
  <si>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</si>
  <si>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</si>
  <si>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</si>
  <si>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</si>
  <si>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</si>
  <si>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</si>
  <si>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</si>
  <si>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</si>
  <si>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</si>
  <si>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</si>
  <si>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</si>
  <si>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</si>
  <si>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</si>
  <si>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</si>
  <si>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</si>
  <si>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</si>
  <si>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</si>
  <si>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</si>
  <si>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</si>
  <si>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</si>
  <si>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</si>
  <si>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</si>
  <si>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</si>
  <si>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</si>
  <si>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</si>
  <si>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</si>
  <si>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</si>
  <si>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</si>
  <si>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</si>
  <si>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</si>
  <si>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</si>
  <si>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</si>
  <si>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</si>
  <si>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</si>
  <si>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</si>
  <si>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</si>
  <si>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</si>
  <si>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</si>
  <si>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</si>
  <si>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</si>
  <si>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</si>
  <si>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</si>
  <si>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</si>
  <si>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</si>
  <si>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</si>
  <si>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</si>
  <si>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</si>
  <si>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</si>
  <si>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</si>
  <si>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</si>
  <si>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</si>
  <si>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</si>
  <si>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</si>
  <si>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</si>
  <si>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</si>
  <si>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</si>
  <si>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</si>
  <si>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</si>
  <si>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</si>
  <si>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</si>
  <si>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</si>
  <si>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</si>
  <si>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</si>
  <si>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</si>
  <si>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</si>
  <si>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</si>
  <si>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</si>
  <si>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</si>
  <si>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</si>
  <si>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</si>
  <si>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</si>
  <si>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</si>
  <si>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</si>
  <si>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</si>
  <si>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</si>
  <si>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</si>
  <si>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</si>
  <si>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</si>
  <si>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</si>
  <si>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</si>
  <si>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</si>
  <si>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</si>
  <si>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</si>
  <si>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</si>
  <si>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</si>
  <si>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</si>
  <si>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</si>
  <si>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</si>
  <si>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</si>
  <si>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</si>
  <si>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</si>
  <si>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</si>
  <si>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</si>
  <si>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</si>
  <si>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</si>
  <si>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</si>
  <si>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</si>
  <si>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</si>
  <si>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</si>
  <si>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</si>
  <si>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</si>
  <si>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</si>
  <si>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</si>
  <si>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</si>
  <si>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</si>
  <si>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</si>
  <si>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</si>
  <si>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</si>
  <si>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</si>
  <si>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</si>
  <si>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</si>
  <si>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</si>
  <si>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</si>
  <si>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</si>
  <si>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</si>
  <si>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</si>
  <si>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</si>
  <si>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</si>
  <si>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</si>
  <si>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</si>
  <si>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</si>
  <si>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</si>
  <si>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</si>
  <si>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</si>
  <si>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</si>
  <si>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</si>
  <si>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</si>
  <si>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</si>
  <si>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</si>
  <si>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</si>
  <si>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</si>
  <si>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</si>
  <si>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</si>
  <si>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</si>
  <si>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</si>
  <si>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</si>
  <si>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</si>
  <si>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</si>
  <si>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</si>
  <si>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</si>
  <si>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</si>
  <si>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</si>
  <si>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</si>
  <si>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</si>
  <si>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</si>
  <si>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</si>
  <si>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</si>
  <si>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</si>
  <si>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</si>
  <si>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</si>
  <si>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</si>
  <si>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</si>
  <si>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</si>
  <si>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</si>
  <si>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</si>
  <si>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</si>
  <si>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</si>
  <si>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</si>
  <si>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</si>
  <si>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</si>
  <si>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</si>
  <si>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</si>
  <si>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</si>
  <si>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</si>
  <si>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</si>
  <si>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</si>
  <si>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</si>
  <si>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</si>
  <si>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</si>
  <si>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</si>
  <si>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</si>
  <si>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</si>
  <si>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</si>
  <si>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</si>
  <si>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</si>
  <si>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</si>
  <si>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</si>
  <si>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</si>
  <si>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</si>
  <si>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</si>
  <si>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</si>
  <si>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</si>
  <si>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</si>
  <si>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</si>
  <si>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</si>
  <si>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</si>
  <si>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</si>
  <si>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</si>
  <si>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</si>
  <si>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</si>
  <si>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</si>
  <si>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</si>
  <si>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</si>
  <si>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</si>
  <si>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</si>
  <si>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</si>
  <si>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</si>
  <si>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</si>
  <si>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</si>
  <si>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</si>
  <si>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</si>
  <si>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</si>
  <si>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</si>
  <si>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</si>
  <si>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</si>
  <si>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</si>
  <si>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</si>
  <si>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</si>
  <si>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</si>
  <si>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</si>
  <si>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</si>
  <si>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</si>
  <si>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</si>
  <si>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</si>
  <si>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</si>
  <si>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</si>
  <si>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</si>
  <si>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</si>
  <si>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</si>
  <si>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</si>
  <si>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</si>
  <si>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</si>
  <si>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</si>
  <si>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</si>
  <si>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</si>
  <si>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</si>
  <si>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</si>
  <si>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</si>
  <si>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</si>
  <si>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</si>
  <si>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</si>
  <si>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</si>
  <si>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</si>
  <si>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</si>
  <si>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</si>
  <si>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</si>
  <si>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</si>
  <si>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</si>
  <si>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</si>
  <si>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</si>
  <si>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</si>
  <si>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</si>
  <si>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</si>
  <si>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</si>
  <si>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</si>
  <si>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</si>
  <si>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</si>
  <si>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</si>
  <si>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</si>
  <si>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</si>
  <si>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</si>
  <si>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</si>
  <si>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</si>
  <si>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</si>
  <si>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</si>
  <si>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</si>
  <si>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</si>
  <si>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</si>
  <si>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</si>
  <si>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</si>
  <si>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</si>
  <si>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</si>
  <si>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</si>
  <si>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</si>
  <si>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</si>
  <si>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</si>
  <si>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</si>
  <si>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</si>
  <si>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</si>
  <si>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</si>
  <si>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</si>
  <si>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</si>
  <si>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</si>
  <si>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</si>
  <si>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</si>
  <si>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</si>
  <si>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</si>
  <si>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</si>
  <si>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</si>
  <si>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</si>
  <si>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</si>
  <si>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</si>
  <si>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</si>
  <si>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</si>
  <si>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</si>
  <si>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</si>
  <si>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</si>
  <si>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</si>
  <si>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</si>
  <si>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</si>
  <si>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</si>
  <si>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</si>
  <si>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</si>
  <si>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</si>
  <si>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</si>
  <si>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</si>
  <si>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</si>
  <si>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</si>
  <si>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</si>
  <si>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</si>
  <si>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</si>
  <si>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</si>
  <si>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</si>
  <si>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</si>
  <si>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</si>
  <si>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</si>
  <si>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</si>
  <si>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</si>
  <si>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</si>
  <si>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</si>
  <si>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</si>
  <si>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</si>
  <si>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</si>
  <si>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</si>
  <si>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</si>
  <si>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</si>
  <si>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</si>
  <si>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</si>
  <si>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</si>
  <si>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</si>
  <si>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</si>
  <si>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</si>
  <si>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</si>
  <si>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</si>
  <si>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</si>
  <si>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</si>
  <si>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</si>
  <si>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</si>
  <si>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</si>
  <si>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</si>
  <si>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</si>
  <si>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</si>
  <si>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</si>
  <si>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</si>
  <si>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</si>
  <si>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</si>
  <si>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</si>
  <si>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</si>
  <si>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</si>
  <si>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</si>
  <si>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</si>
  <si>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</si>
  <si>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</si>
  <si>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</si>
  <si>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</si>
  <si>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</si>
  <si>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</si>
  <si>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</si>
  <si>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</si>
  <si>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</si>
  <si>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</si>
  <si>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</si>
  <si>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</si>
  <si>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</si>
  <si>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</si>
  <si>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</si>
  <si>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</si>
  <si>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</si>
  <si>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</si>
  <si>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</si>
  <si>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</si>
  <si>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</si>
  <si>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</si>
  <si>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</si>
  <si>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</si>
  <si>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</si>
  <si>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</si>
  <si>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</si>
  <si>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</si>
  <si>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</si>
  <si>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</si>
  <si>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</si>
  <si>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</si>
  <si>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</si>
  <si>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</si>
  <si>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</si>
  <si>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</si>
  <si>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</si>
  <si>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</si>
  <si>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</si>
  <si>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</si>
  <si>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</si>
  <si>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</si>
  <si>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</si>
  <si>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</si>
  <si>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</si>
  <si>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</si>
  <si>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</si>
  <si>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</si>
  <si>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</si>
  <si>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</si>
  <si>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</si>
  <si>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</si>
  <si>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</si>
  <si>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</si>
  <si>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</si>
  <si>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</si>
  <si>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</si>
  <si>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</si>
  <si>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</si>
  <si>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</si>
  <si>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</si>
  <si>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</si>
  <si>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</si>
  <si>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</si>
  <si>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</si>
  <si>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</si>
  <si>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</si>
  <si>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</si>
  <si>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</si>
  <si>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</si>
  <si>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</si>
  <si>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</si>
  <si>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</si>
  <si>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</si>
  <si>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</si>
  <si>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</si>
  <si>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</si>
  <si>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</si>
  <si>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</si>
  <si>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</si>
  <si>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</si>
  <si>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</si>
  <si>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</si>
  <si>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</si>
  <si>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</si>
  <si>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</si>
  <si>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</si>
  <si>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</si>
  <si>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</si>
  <si>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</si>
  <si>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</si>
  <si>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</si>
  <si>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</si>
  <si>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</si>
  <si>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</si>
  <si>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</si>
  <si>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</si>
  <si>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</si>
  <si>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</si>
  <si>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</si>
  <si>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</si>
  <si>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</si>
  <si>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</si>
  <si>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</si>
  <si>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</si>
  <si>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</si>
  <si>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</si>
  <si>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</si>
  <si>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</si>
  <si>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</si>
  <si>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</si>
  <si>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</si>
  <si>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</si>
  <si>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</si>
  <si>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</si>
  <si>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</si>
  <si>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</si>
  <si>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</si>
  <si>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</si>
  <si>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</si>
  <si>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</si>
  <si>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</si>
  <si>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</si>
  <si>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</si>
  <si>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</si>
  <si>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</si>
  <si>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</si>
  <si>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</si>
  <si>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</si>
  <si>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</si>
  <si>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</si>
  <si>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</si>
  <si>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</si>
  <si>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</si>
  <si>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</si>
  <si>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</si>
  <si>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</si>
  <si>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</si>
  <si>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</si>
  <si>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</si>
  <si>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</si>
  <si>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</si>
  <si>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</si>
  <si>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</si>
  <si>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</si>
  <si>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</si>
  <si>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</si>
  <si>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</si>
  <si>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</si>
  <si>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</si>
  <si>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</si>
  <si>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</si>
  <si>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</si>
  <si>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</si>
  <si>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</si>
  <si>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</si>
  <si>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</si>
  <si>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</si>
  <si>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</si>
  <si>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</si>
  <si>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</si>
  <si>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</si>
  <si>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</si>
  <si>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</si>
  <si>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</si>
  <si>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</si>
  <si>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</si>
  <si>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</si>
  <si>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</si>
  <si>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</si>
  <si>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</si>
  <si>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</si>
  <si>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</si>
  <si>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</si>
  <si>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</si>
  <si>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</si>
  <si>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</si>
  <si>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</si>
  <si>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</si>
  <si>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</si>
  <si>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</si>
  <si>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</si>
  <si>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</si>
  <si>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</si>
  <si>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</si>
  <si>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</si>
  <si>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</si>
  <si>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</si>
  <si>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</si>
  <si>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</si>
  <si>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</si>
  <si>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</si>
  <si>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</si>
  <si>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</si>
  <si>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</si>
  <si>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</si>
  <si>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</si>
  <si>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</si>
  <si>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</si>
  <si>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</si>
  <si>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</si>
  <si>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</si>
  <si>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</si>
  <si>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</si>
  <si>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</si>
  <si>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</si>
  <si>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</si>
  <si>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</si>
  <si>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</si>
  <si>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</si>
  <si>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</si>
  <si>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</si>
  <si>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</si>
  <si>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</si>
  <si>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</si>
  <si>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</si>
  <si>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</si>
  <si>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</si>
  <si>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</si>
  <si>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</si>
  <si>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</si>
  <si>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</si>
  <si>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</si>
  <si>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</si>
  <si>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</si>
  <si>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</si>
  <si>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</si>
  <si>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</si>
  <si>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</si>
  <si>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</si>
  <si>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</si>
  <si>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</si>
  <si>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</si>
  <si>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</si>
  <si>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</si>
  <si>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</si>
  <si>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</si>
  <si>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</si>
  <si>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</si>
  <si>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</si>
  <si>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</si>
  <si>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</si>
  <si>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</si>
  <si>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</si>
  <si>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</si>
  <si>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</si>
  <si>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</si>
  <si>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</si>
  <si>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</si>
  <si>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</si>
  <si>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</si>
  <si>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</si>
  <si>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</si>
  <si>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</si>
  <si>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</si>
  <si>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</si>
  <si>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</si>
  <si>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</si>
  <si>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</si>
  <si>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</si>
  <si>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</si>
  <si>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</si>
  <si>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</si>
  <si>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</si>
  <si>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</si>
  <si>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</si>
  <si>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</si>
  <si>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</si>
  <si>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</si>
  <si>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</si>
  <si>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</si>
  <si>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</si>
  <si>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</si>
  <si>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</si>
  <si>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</si>
  <si>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</si>
  <si>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</si>
  <si>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</si>
  <si>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</si>
  <si>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</si>
  <si>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</si>
  <si>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</si>
  <si>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</si>
  <si>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</si>
  <si>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</si>
  <si>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</si>
  <si>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</si>
  <si>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</si>
  <si>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</si>
  <si>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</si>
  <si>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</si>
  <si>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</si>
  <si>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</si>
  <si>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</si>
  <si>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</si>
  <si>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</si>
  <si>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</si>
  <si>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</si>
  <si>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</si>
  <si>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</si>
  <si>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</si>
  <si>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</si>
  <si>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</si>
  <si>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</si>
  <si>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</si>
  <si>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</si>
  <si>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</si>
  <si>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</si>
  <si>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</si>
  <si>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</si>
  <si>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</si>
  <si>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</si>
  <si>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</si>
  <si>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</si>
  <si>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</si>
  <si>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</si>
  <si>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</si>
  <si>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</si>
  <si>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</si>
  <si>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</si>
  <si>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</si>
  <si>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</si>
  <si>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</si>
  <si>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</si>
  <si>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</si>
  <si>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</si>
  <si>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</si>
  <si>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</si>
  <si>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</si>
  <si>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</si>
  <si>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</si>
  <si>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</si>
  <si>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</si>
  <si>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</si>
  <si>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</si>
  <si>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</si>
  <si>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</si>
  <si>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</si>
  <si>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</si>
  <si>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</si>
  <si>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</si>
  <si>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</si>
  <si>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</si>
  <si>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</si>
  <si>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</si>
  <si>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</si>
  <si>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</si>
  <si>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</si>
  <si>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</si>
  <si>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</si>
  <si>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</si>
  <si>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</si>
  <si>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</si>
  <si>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</si>
  <si>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</si>
  <si>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</si>
  <si>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</si>
  <si>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</si>
  <si>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</si>
  <si>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</si>
  <si>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</si>
  <si>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</si>
  <si>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</si>
  <si>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</si>
  <si>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</si>
  <si>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</si>
  <si>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</si>
  <si>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</si>
  <si>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</si>
  <si>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</si>
  <si>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</si>
  <si>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</si>
  <si>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</si>
  <si>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</si>
  <si>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</si>
  <si>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</si>
  <si>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</si>
  <si>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</si>
  <si>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</si>
  <si>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</si>
  <si>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</si>
  <si>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</si>
  <si>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</si>
  <si>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</si>
  <si>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</si>
  <si>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</si>
  <si>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</si>
  <si>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</si>
  <si>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</si>
  <si>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</si>
  <si>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</si>
  <si>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</si>
  <si>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</si>
  <si>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</si>
  <si>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</si>
  <si>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</si>
  <si>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</si>
  <si>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</si>
  <si>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</si>
  <si>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</si>
  <si>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</si>
  <si>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</si>
  <si>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</si>
  <si>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</si>
  <si>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</si>
  <si>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</si>
  <si>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</si>
  <si>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</si>
  <si>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</si>
  <si>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</si>
  <si>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</si>
  <si>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</si>
  <si>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</si>
  <si>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</si>
  <si>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</si>
  <si>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</si>
  <si>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</si>
  <si>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</si>
  <si>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</si>
  <si>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</si>
  <si>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</si>
  <si>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</si>
  <si>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</si>
  <si>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</si>
  <si>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</si>
  <si>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</si>
  <si>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</si>
  <si>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</si>
  <si>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</si>
  <si>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</si>
  <si>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</si>
  <si>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</si>
  <si>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</si>
  <si>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</si>
  <si>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</si>
  <si>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</si>
  <si>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</si>
  <si>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</si>
  <si>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</si>
  <si>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</si>
  <si>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</si>
  <si>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</si>
  <si>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</si>
  <si>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</si>
  <si>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</si>
  <si>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</si>
  <si>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</si>
  <si>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</si>
  <si>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</si>
  <si>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</si>
  <si>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</si>
  <si>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</si>
  <si>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</si>
  <si>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</si>
  <si>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</si>
  <si>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</si>
  <si>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</si>
  <si>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</si>
  <si>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</si>
  <si>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</si>
  <si>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</si>
  <si>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</si>
  <si>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</si>
  <si>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</si>
  <si>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</si>
  <si>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</si>
  <si>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</si>
  <si>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</si>
  <si>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</si>
  <si>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</si>
  <si>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</si>
  <si>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</si>
  <si>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</si>
  <si>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</si>
  <si>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</si>
  <si>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</si>
  <si>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</si>
  <si>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</si>
  <si>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</si>
  <si>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</si>
  <si>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</si>
  <si>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</si>
  <si>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</si>
  <si>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</si>
  <si>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</si>
  <si>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</si>
  <si>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</si>
  <si>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</si>
  <si>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</si>
  <si>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</si>
  <si>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</si>
  <si>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</si>
  <si>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</si>
  <si>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</si>
  <si>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</si>
  <si>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</si>
  <si>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</si>
  <si>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</si>
  <si>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</si>
  <si>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</si>
  <si>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</si>
  <si>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</si>
  <si>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</si>
  <si>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</si>
  <si>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</si>
  <si>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</si>
  <si>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</si>
  <si>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</si>
  <si>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</si>
  <si>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</si>
  <si>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</si>
  <si>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</si>
  <si>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</si>
  <si>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</si>
  <si>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</si>
  <si>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</si>
  <si>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</si>
  <si>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</si>
  <si>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</si>
  <si>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</si>
  <si>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</si>
  <si>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</si>
  <si>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</si>
  <si>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</si>
  <si>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</si>
  <si>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</si>
  <si>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</si>
  <si>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</si>
  <si>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</si>
  <si>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</si>
  <si>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</si>
  <si>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</si>
  <si>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</si>
  <si>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</si>
  <si>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</si>
  <si>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</si>
  <si>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</si>
  <si>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</si>
  <si>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</si>
  <si>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</si>
  <si>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</si>
  <si>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</si>
  <si>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</si>
  <si>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</si>
  <si>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</si>
  <si>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</si>
  <si>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</si>
  <si>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</si>
  <si>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</si>
  <si>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</si>
  <si>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</si>
  <si>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</si>
  <si>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</si>
  <si>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</si>
  <si>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</si>
  <si>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</si>
  <si>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</si>
  <si>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</si>
  <si>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</si>
  <si>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</si>
  <si>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</si>
  <si>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</si>
  <si>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</si>
  <si>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</si>
  <si>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</si>
  <si>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</si>
  <si>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</si>
  <si>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</si>
  <si>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</si>
  <si>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</si>
  <si>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</si>
  <si>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</si>
  <si>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</si>
  <si>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</si>
  <si>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</si>
  <si>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</si>
  <si>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</si>
  <si>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</si>
  <si>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</si>
  <si>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</si>
  <si>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</si>
  <si>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</si>
  <si>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</si>
  <si>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</si>
  <si>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</si>
  <si>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</si>
  <si>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</si>
  <si>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</si>
  <si>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</si>
  <si>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</si>
  <si>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</si>
  <si>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</si>
  <si>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</si>
  <si>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</si>
  <si>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</si>
  <si>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</si>
  <si>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</si>
  <si>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</si>
  <si>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</si>
  <si>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</si>
  <si>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</si>
  <si>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</si>
  <si>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</si>
  <si>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</si>
  <si>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</si>
  <si>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</si>
  <si>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</si>
  <si>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</si>
  <si>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</si>
  <si>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</si>
  <si>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</si>
  <si>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</si>
  <si>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</si>
  <si>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</si>
  <si>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</si>
  <si>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</si>
  <si>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</si>
  <si>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</si>
  <si>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</si>
  <si>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</si>
  <si>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</si>
  <si>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</si>
  <si>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</si>
  <si>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</si>
  <si>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</si>
  <si>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</si>
  <si>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</si>
  <si>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</si>
  <si>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</si>
  <si>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</si>
  <si>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</si>
  <si>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</si>
  <si>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</si>
  <si>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</si>
  <si>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</si>
  <si>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</si>
  <si>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</si>
  <si>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</si>
  <si>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</si>
  <si>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</si>
  <si>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</si>
  <si>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</si>
  <si>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</si>
  <si>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</si>
  <si>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</si>
  <si>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</si>
  <si>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</si>
  <si>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</si>
  <si>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</si>
  <si>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</si>
  <si>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</si>
  <si>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</si>
  <si>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</si>
  <si>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</si>
  <si>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</si>
  <si>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</si>
  <si>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</si>
  <si>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</si>
  <si>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</si>
  <si>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</si>
  <si>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</si>
  <si>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</si>
  <si>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</si>
  <si>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</si>
  <si>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</si>
  <si>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</si>
  <si>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</si>
  <si>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</si>
  <si>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</si>
  <si>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</si>
  <si>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</si>
  <si>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</si>
  <si>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</si>
  <si>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</si>
  <si>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</si>
  <si>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</si>
  <si>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</si>
  <si>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</si>
  <si>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</si>
  <si>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</si>
  <si>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</si>
  <si>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</si>
  <si>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</si>
  <si>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</si>
  <si>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</si>
  <si>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</si>
  <si>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</si>
  <si>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</si>
  <si>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</si>
  <si>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</si>
  <si>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</si>
  <si>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</si>
  <si>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</si>
  <si>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</si>
  <si>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</si>
  <si>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</si>
  <si>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</si>
  <si>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</si>
  <si>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</si>
  <si>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</si>
  <si>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</si>
  <si>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</si>
  <si>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</si>
  <si>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</si>
  <si>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</si>
  <si>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</si>
  <si>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</si>
  <si>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</si>
  <si>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</si>
  <si>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</si>
  <si>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</si>
  <si>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</si>
  <si>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</si>
  <si>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</si>
  <si>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</si>
  <si>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</si>
  <si>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</si>
  <si>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</si>
  <si>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</si>
  <si>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</si>
  <si>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</si>
  <si>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</si>
  <si>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</si>
  <si>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</si>
  <si>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</si>
  <si>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</si>
  <si>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</si>
  <si>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</si>
  <si>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</si>
  <si>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</si>
  <si>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</si>
  <si>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</si>
  <si>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</si>
  <si>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</si>
  <si>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</si>
  <si>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</si>
  <si>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</si>
  <si>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</si>
  <si>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</si>
  <si>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</si>
  <si>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</si>
  <si>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</si>
  <si>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</si>
  <si>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</si>
  <si>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</si>
  <si>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</si>
  <si>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</si>
  <si>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</si>
  <si>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</si>
  <si>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</si>
  <si>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</si>
  <si>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</si>
  <si>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</si>
  <si>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</si>
  <si>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</si>
  <si>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</si>
  <si>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</si>
  <si>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</si>
  <si>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</si>
  <si>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</si>
  <si>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</si>
  <si>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</si>
  <si>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</si>
  <si>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</si>
  <si>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</si>
  <si>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</si>
  <si>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</si>
  <si>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</si>
  <si>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</si>
  <si>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</si>
  <si>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</si>
  <si>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</si>
  <si>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</si>
  <si>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</si>
  <si>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</si>
  <si>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</si>
  <si>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</si>
  <si>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</si>
  <si>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</si>
  <si>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</si>
  <si>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</si>
  <si>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</si>
  <si>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</si>
  <si>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</si>
  <si>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</si>
  <si>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</si>
  <si>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</si>
  <si>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</si>
  <si>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</si>
  <si>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</si>
  <si>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</si>
  <si>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</si>
  <si>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</si>
  <si>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</si>
  <si>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</si>
  <si>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</si>
  <si>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</si>
  <si>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</si>
  <si>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</si>
  <si>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</si>
  <si>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</si>
  <si>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</si>
  <si>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</si>
  <si>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</si>
  <si>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</si>
  <si>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</si>
  <si>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</si>
  <si>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</si>
  <si>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</si>
  <si>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</si>
  <si>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</si>
  <si>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</si>
  <si>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</si>
  <si>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</si>
  <si>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</si>
  <si>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</si>
  <si>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</si>
  <si>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</si>
  <si>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</si>
  <si>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</si>
  <si>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</si>
  <si>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</si>
  <si>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</si>
  <si>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</si>
  <si>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</si>
  <si>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</si>
  <si>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</si>
  <si>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</si>
  <si>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</si>
  <si>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</si>
  <si>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</si>
  <si>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</si>
  <si>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</si>
  <si>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</si>
  <si>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</si>
  <si>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</si>
  <si>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</si>
  <si>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</si>
  <si>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</si>
  <si>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</si>
  <si>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</si>
  <si>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</si>
  <si>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</si>
  <si>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</si>
  <si>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</si>
  <si>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</si>
  <si>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</si>
  <si>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</si>
  <si>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</si>
  <si>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</si>
  <si>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</si>
  <si>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</si>
  <si>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</si>
  <si>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</si>
  <si>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</si>
  <si>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</si>
  <si>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</si>
  <si>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</si>
  <si>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</si>
  <si>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</si>
  <si>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</si>
  <si>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</si>
  <si>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</si>
  <si>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</si>
  <si>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</si>
  <si>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</si>
  <si>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</si>
  <si>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</si>
  <si>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</si>
  <si>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</si>
  <si>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</si>
  <si>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</si>
  <si>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</si>
  <si>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</si>
  <si>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</si>
  <si>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</si>
  <si>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</si>
  <si>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</si>
  <si>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</si>
  <si>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</si>
  <si>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</si>
  <si>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</si>
  <si>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</si>
  <si>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</si>
  <si>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</si>
  <si>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</si>
  <si>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</si>
  <si>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</si>
  <si>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</si>
  <si>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</si>
  <si>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</si>
  <si>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</si>
  <si>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</si>
  <si>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</si>
  <si>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</si>
  <si>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</si>
  <si>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</si>
  <si>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</si>
  <si>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</si>
  <si>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</si>
  <si>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</si>
  <si>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</si>
  <si>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</si>
  <si>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</si>
  <si>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</si>
  <si>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</si>
  <si>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</si>
  <si>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</si>
  <si>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</si>
  <si>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</si>
  <si>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</si>
  <si>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</si>
  <si>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</si>
  <si>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</si>
  <si>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</si>
  <si>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</si>
  <si>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</si>
  <si>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</si>
  <si>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</si>
  <si>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</si>
  <si>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</si>
  <si>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</si>
  <si>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</si>
  <si>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</si>
  <si>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</si>
  <si>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</si>
  <si>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</si>
  <si>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</si>
  <si>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</si>
  <si>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</si>
  <si>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</si>
  <si>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</si>
  <si>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</si>
  <si>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</si>
  <si>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</si>
  <si>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</si>
  <si>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</si>
  <si>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</si>
  <si>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</si>
  <si>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</si>
  <si>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</si>
  <si>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</si>
  <si>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</si>
  <si>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</si>
  <si>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</si>
  <si>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</si>
  <si>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</si>
  <si>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</si>
  <si>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</si>
  <si>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</si>
  <si>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</si>
  <si>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</si>
  <si>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</si>
  <si>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</si>
  <si>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</si>
  <si>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</si>
  <si>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</si>
  <si>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</si>
  <si>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</si>
  <si>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</si>
  <si>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</si>
  <si>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</si>
  <si>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</si>
  <si>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</si>
  <si>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</si>
  <si>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</si>
  <si>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</si>
  <si>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</si>
  <si>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</si>
  <si>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</si>
  <si>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</si>
  <si>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</si>
  <si>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</si>
  <si>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</si>
  <si>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</si>
  <si>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</si>
  <si>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</si>
  <si>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</si>
  <si>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</si>
  <si>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</si>
  <si>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</si>
  <si>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</si>
  <si>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</si>
  <si>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</si>
  <si>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</si>
  <si>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</si>
  <si>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</si>
  <si>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</si>
  <si>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</si>
  <si>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</si>
  <si>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</si>
  <si>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</si>
  <si>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</si>
  <si>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</si>
  <si>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</si>
  <si>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</si>
  <si>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</si>
  <si>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</si>
  <si>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</si>
  <si>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</si>
  <si>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</si>
  <si>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</si>
  <si>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</si>
  <si>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</si>
  <si>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</si>
  <si>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</si>
  <si>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</si>
  <si>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</si>
  <si>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</si>
  <si>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</si>
  <si>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</si>
  <si>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</si>
  <si>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</si>
  <si>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</si>
  <si>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</si>
  <si>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</si>
  <si>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</si>
  <si>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</si>
  <si>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</si>
  <si>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</si>
  <si>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</si>
  <si>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</si>
  <si>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</si>
  <si>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</si>
  <si>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</si>
  <si>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</si>
  <si>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</si>
  <si>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</si>
  <si>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</si>
  <si>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</si>
  <si>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</si>
  <si>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</si>
  <si>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</si>
  <si>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</si>
  <si>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</si>
  <si>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</si>
  <si>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</si>
  <si>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</si>
  <si>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</si>
  <si>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</si>
  <si>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</si>
  <si>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</si>
  <si>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</si>
  <si>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</si>
  <si>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</si>
  <si>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</si>
  <si>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</si>
  <si>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</si>
  <si>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</si>
  <si>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</si>
  <si>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</si>
  <si>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</si>
  <si>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</si>
  <si>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</si>
  <si>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</si>
  <si>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</si>
  <si>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</si>
  <si>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</si>
  <si>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</si>
  <si>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</si>
  <si>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</si>
  <si>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</si>
  <si>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</si>
  <si>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</si>
  <si>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</si>
  <si>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</si>
  <si>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</si>
  <si>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</si>
  <si>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</si>
  <si>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</si>
  <si>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</si>
  <si>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</si>
  <si>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</si>
  <si>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</si>
  <si>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</si>
  <si>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</si>
  <si>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</si>
  <si>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</si>
  <si>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</si>
  <si>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</si>
  <si>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</si>
  <si>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</si>
  <si>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</si>
  <si>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</si>
  <si>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</si>
  <si>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</si>
  <si>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</si>
  <si>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</si>
  <si>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</si>
  <si>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</si>
  <si>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</si>
  <si>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</si>
  <si>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</si>
  <si>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</si>
  <si>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</si>
  <si>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</si>
  <si>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</si>
  <si>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</si>
  <si>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</si>
  <si>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</si>
  <si>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</si>
  <si>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</si>
  <si>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</si>
  <si>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</si>
  <si>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</si>
  <si>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</si>
  <si>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</si>
  <si>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</si>
  <si>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</si>
  <si>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</si>
  <si>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</si>
  <si>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</si>
  <si>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</si>
  <si>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</si>
  <si>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</si>
  <si>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</si>
  <si>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</si>
  <si>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</si>
  <si>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</si>
  <si>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</si>
  <si>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</si>
  <si>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</si>
  <si>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</si>
  <si>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</si>
  <si>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</si>
  <si>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</si>
  <si>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</si>
  <si>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</si>
  <si>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</si>
  <si>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</si>
  <si>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</si>
  <si>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</si>
  <si>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</si>
  <si>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</si>
  <si>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</si>
  <si>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</si>
  <si>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</si>
  <si>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</si>
  <si>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</si>
  <si>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</si>
  <si>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</si>
  <si>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</si>
  <si>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</si>
  <si>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</si>
  <si>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</si>
  <si>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</si>
  <si>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</si>
  <si>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</si>
  <si>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</si>
  <si>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</si>
  <si>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</si>
  <si>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</si>
  <si>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</si>
  <si>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</si>
  <si>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</si>
  <si>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</si>
  <si>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</si>
  <si>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</si>
  <si>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</si>
  <si>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</si>
  <si>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</si>
  <si>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</si>
  <si>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</si>
  <si>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</si>
  <si>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</si>
  <si>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</si>
  <si>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</si>
  <si>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</si>
  <si>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</si>
  <si>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</si>
  <si>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</si>
  <si>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</si>
  <si>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</si>
  <si>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</si>
  <si>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</si>
  <si>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</si>
  <si>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</si>
  <si>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</si>
  <si>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</si>
  <si>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</si>
  <si>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</si>
  <si>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</si>
  <si>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</si>
  <si>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</si>
  <si>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</si>
  <si>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</si>
  <si>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</si>
  <si>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</si>
  <si>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</si>
  <si>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</si>
  <si>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</si>
  <si>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</si>
  <si>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</si>
  <si>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</si>
  <si>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</si>
  <si>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</si>
  <si>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</si>
  <si>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</si>
  <si>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</si>
  <si>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</si>
  <si>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</si>
  <si>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</si>
  <si>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</si>
  <si>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</si>
  <si>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</si>
  <si>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</si>
  <si>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</si>
  <si>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</si>
  <si>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</si>
  <si>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</si>
  <si>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</si>
  <si>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</si>
  <si>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</si>
  <si>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</si>
  <si>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</si>
  <si>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</si>
  <si>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</si>
  <si>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</si>
  <si>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</si>
  <si>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</si>
  <si>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</si>
  <si>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</si>
  <si>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</si>
  <si>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</si>
  <si>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</si>
  <si>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</si>
  <si>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</si>
  <si>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</si>
  <si>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</si>
  <si>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</si>
  <si>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</si>
  <si>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</si>
  <si>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</si>
  <si>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</si>
  <si>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</si>
  <si>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</si>
  <si>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</si>
  <si>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</si>
  <si>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</si>
  <si>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</si>
  <si>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</si>
  <si>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</si>
  <si>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</si>
  <si>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</si>
  <si>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</si>
  <si>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</si>
  <si>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</si>
  <si>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</si>
  <si>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</si>
  <si>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</si>
  <si>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</si>
  <si>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</si>
  <si>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</si>
  <si>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</si>
  <si>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</si>
  <si>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</si>
  <si>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</si>
  <si>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</si>
  <si>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</si>
  <si>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</si>
  <si>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</si>
  <si>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</si>
  <si>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</si>
  <si>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</si>
  <si>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</si>
  <si>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</si>
  <si>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</si>
  <si>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</si>
  <si>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</si>
  <si>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</si>
  <si>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</si>
  <si>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</si>
  <si>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</si>
  <si>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</si>
  <si>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</si>
  <si>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</si>
  <si>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</si>
  <si>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</si>
  <si>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</si>
  <si>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</si>
  <si>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</si>
  <si>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</si>
  <si>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</si>
  <si>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</si>
  <si>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</si>
  <si>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</si>
  <si>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</si>
  <si>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</si>
  <si>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</si>
  <si>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</si>
  <si>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</si>
  <si>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</si>
  <si>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</si>
  <si>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</si>
  <si>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</si>
  <si>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</si>
  <si>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</si>
  <si>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</si>
  <si>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</si>
  <si>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</si>
  <si>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</si>
  <si>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</si>
  <si>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</si>
  <si>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</si>
  <si>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</si>
  <si>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</si>
  <si>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</si>
  <si>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</si>
  <si>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</si>
  <si>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</si>
  <si>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</si>
  <si>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</si>
  <si>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</si>
  <si>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</si>
  <si>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</si>
  <si>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</si>
  <si>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</si>
  <si>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</si>
  <si>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</si>
  <si>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</si>
  <si>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</si>
  <si>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</si>
  <si>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</si>
  <si>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</si>
  <si>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</si>
  <si>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</si>
  <si>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</si>
  <si>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</si>
  <si>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</si>
  <si>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</si>
  <si>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</si>
  <si>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</si>
  <si>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</si>
  <si>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</si>
  <si>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</si>
  <si>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</si>
  <si>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</si>
  <si>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</si>
  <si>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</si>
  <si>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</si>
  <si>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</si>
  <si>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</si>
  <si>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</si>
  <si>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</si>
  <si>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</si>
  <si>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</si>
  <si>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</si>
  <si>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</si>
  <si>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</si>
  <si>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</si>
  <si>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</si>
  <si>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</si>
  <si>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</si>
  <si>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</si>
  <si>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</si>
  <si>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</si>
  <si>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</si>
  <si>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</si>
  <si>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</si>
  <si>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</si>
  <si>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</si>
  <si>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</si>
  <si>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</si>
  <si>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</si>
  <si>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</si>
  <si>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</si>
  <si>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</si>
  <si>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</si>
  <si>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</si>
  <si>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</si>
  <si>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</si>
  <si>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</si>
  <si>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</si>
  <si>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</si>
  <si>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</si>
  <si>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</si>
  <si>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</si>
  <si>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</si>
  <si>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</si>
  <si>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</si>
  <si>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</si>
  <si>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</si>
  <si>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</si>
  <si>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</si>
  <si>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</si>
  <si>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</si>
  <si>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</si>
  <si>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</si>
  <si>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</si>
  <si>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</si>
  <si>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</si>
  <si>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</si>
  <si>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</si>
  <si>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</si>
  <si>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</si>
  <si>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</si>
  <si>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</si>
  <si>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</si>
  <si>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</si>
  <si>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</si>
  <si>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</si>
  <si>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</si>
  <si>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</si>
  <si>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</si>
  <si>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</si>
  <si>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</si>
  <si>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</si>
  <si>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</si>
  <si>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</si>
  <si>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</si>
  <si>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</si>
  <si>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</si>
  <si>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</si>
  <si>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</si>
  <si>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</si>
  <si>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</si>
  <si>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</si>
  <si>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</si>
  <si>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</si>
  <si>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</si>
  <si>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</si>
  <si>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</si>
  <si>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</si>
  <si>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</si>
  <si>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</si>
  <si>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</si>
  <si>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</si>
  <si>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</si>
  <si>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</si>
  <si>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</si>
  <si>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</si>
  <si>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</si>
  <si>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</si>
  <si>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</si>
  <si>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</si>
  <si>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</si>
  <si>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</si>
  <si>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</si>
  <si>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</si>
  <si>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</si>
  <si>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</si>
  <si>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</si>
  <si>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</si>
  <si>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</si>
  <si>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</si>
  <si>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</si>
  <si>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</si>
  <si>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</si>
  <si>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</si>
  <si>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</si>
  <si>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</si>
  <si>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</si>
  <si>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</si>
  <si>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</si>
  <si>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</si>
  <si>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</si>
  <si>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</si>
  <si>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</si>
  <si>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</si>
  <si>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</si>
  <si>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</si>
  <si>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</si>
  <si>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</si>
  <si>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</si>
  <si>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</si>
  <si>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</si>
  <si>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</si>
  <si>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</si>
  <si>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</si>
  <si>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</si>
  <si>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</si>
  <si>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</si>
  <si>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</si>
  <si>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</si>
  <si>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</si>
  <si>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</si>
  <si>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</si>
  <si>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</si>
  <si>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</si>
  <si>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</si>
  <si>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</si>
  <si>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</si>
  <si>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</si>
  <si>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</si>
  <si>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</si>
  <si>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</si>
  <si>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</si>
  <si>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</si>
  <si>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</si>
  <si>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</si>
  <si>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</si>
  <si>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</si>
  <si>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</si>
  <si>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</si>
  <si>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</si>
  <si>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</si>
  <si>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</si>
  <si>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</si>
  <si>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</si>
  <si>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</si>
  <si>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</si>
  <si>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</si>
  <si>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</si>
  <si>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</si>
  <si>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</si>
  <si>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</si>
  <si>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</si>
  <si>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</si>
  <si>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</si>
  <si>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</si>
  <si>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</si>
  <si>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</si>
  <si>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</si>
  <si>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</si>
  <si>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</si>
  <si>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</si>
  <si>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</si>
  <si>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</si>
  <si>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</si>
  <si>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</si>
  <si>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</si>
  <si>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</si>
  <si>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</si>
  <si>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</si>
  <si>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</si>
  <si>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</si>
  <si>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</si>
  <si>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</si>
  <si>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</si>
  <si>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</si>
  <si>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</si>
  <si>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</si>
  <si>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</si>
  <si>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</si>
  <si>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</si>
  <si>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</si>
  <si>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</si>
  <si>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</si>
  <si>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</si>
  <si>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</si>
  <si>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</si>
  <si>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</si>
  <si>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</si>
  <si>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</si>
  <si>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</si>
  <si>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</si>
  <si>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</si>
  <si>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</si>
  <si>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</si>
  <si>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</si>
  <si>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</si>
  <si>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</si>
  <si>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</si>
  <si>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</si>
  <si>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</si>
  <si>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</si>
  <si>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</si>
  <si>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</si>
  <si>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</si>
  <si>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</si>
  <si>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</si>
  <si>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</si>
  <si>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</si>
  <si>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</si>
  <si>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</si>
  <si>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</si>
  <si>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</si>
  <si>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</si>
  <si>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</si>
  <si>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</si>
  <si>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</si>
  <si>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</si>
  <si>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</si>
  <si>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</si>
  <si>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</si>
  <si>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</si>
  <si>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</si>
  <si>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</si>
  <si>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</si>
  <si>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</si>
  <si>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</si>
  <si>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</si>
  <si>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</si>
  <si>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</si>
  <si>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</si>
  <si>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</si>
  <si>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</si>
  <si>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</si>
  <si>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</si>
  <si>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</si>
  <si>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</si>
  <si>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</si>
  <si>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</si>
  <si>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</si>
  <si>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</si>
  <si>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</si>
  <si>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</si>
  <si>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</si>
  <si>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</si>
  <si>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</si>
  <si>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</si>
  <si>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</si>
  <si>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</si>
  <si>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</si>
  <si>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</si>
  <si>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</si>
  <si>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</si>
  <si>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</si>
  <si>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</si>
  <si>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</si>
  <si>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</si>
  <si>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</si>
  <si>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</si>
  <si>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</si>
  <si>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</si>
  <si>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</si>
  <si>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</si>
  <si>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</si>
  <si>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</si>
  <si>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</si>
  <si>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</si>
  <si>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</si>
  <si>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</si>
  <si>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</si>
  <si>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</si>
  <si>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</si>
  <si>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</si>
  <si>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</si>
  <si>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</si>
  <si>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</si>
  <si>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</si>
  <si>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</si>
  <si>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</si>
  <si>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</si>
  <si>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</si>
  <si>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</si>
  <si>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</si>
  <si>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</si>
  <si>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</si>
  <si>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</si>
  <si>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</si>
  <si>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</si>
  <si>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</si>
  <si>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</si>
  <si>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</si>
  <si>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</si>
  <si>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</si>
  <si>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</si>
  <si>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</si>
  <si>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</si>
  <si>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</si>
  <si>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</si>
  <si>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</si>
  <si>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</si>
  <si>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</si>
  <si>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</si>
  <si>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</si>
  <si>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</si>
  <si>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</si>
  <si>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</si>
  <si>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</si>
  <si>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</si>
  <si>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</si>
  <si>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</si>
  <si>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</si>
  <si>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</si>
  <si>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</si>
  <si>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</si>
  <si>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</si>
  <si>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</si>
  <si>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</si>
  <si>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</si>
  <si>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</si>
  <si>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</si>
  <si>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</si>
  <si>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</si>
  <si>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</si>
  <si>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</si>
  <si>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</si>
  <si>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</si>
  <si>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</si>
  <si>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</si>
  <si>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</si>
  <si>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</si>
  <si>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</si>
  <si>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</si>
  <si>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</si>
  <si>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</si>
  <si>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</si>
  <si>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</si>
  <si>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</si>
  <si>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</si>
  <si>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</si>
  <si>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</si>
  <si>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</si>
  <si>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</si>
  <si>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</si>
  <si>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</si>
  <si>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</si>
  <si>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</si>
  <si>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</si>
  <si>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</si>
  <si>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</si>
  <si>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</si>
  <si>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</si>
  <si>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</si>
  <si>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</si>
  <si>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</si>
  <si>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</si>
  <si>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</si>
  <si>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</si>
  <si>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</si>
  <si>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</si>
  <si>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</si>
  <si>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</si>
  <si>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</si>
  <si>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</si>
  <si>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</si>
  <si>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</si>
  <si>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</si>
  <si>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</si>
  <si>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</si>
  <si>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</si>
  <si>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</si>
  <si>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</si>
  <si>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</si>
  <si>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</si>
  <si>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</si>
  <si>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</si>
  <si>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</si>
  <si>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</si>
  <si>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</si>
  <si>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</si>
  <si>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</si>
  <si>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</si>
  <si>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</si>
  <si>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</si>
  <si>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</si>
  <si>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</si>
  <si>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</si>
  <si>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</si>
  <si>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</si>
  <si>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</si>
  <si>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</si>
  <si>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</si>
  <si>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</si>
  <si>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</si>
  <si>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</si>
  <si>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</si>
  <si>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</si>
  <si>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</si>
  <si>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</si>
  <si>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</si>
  <si>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</si>
  <si>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</si>
  <si>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</si>
  <si>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</si>
  <si>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</si>
  <si>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</si>
  <si>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</si>
  <si>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</si>
  <si>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</si>
  <si>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</si>
  <si>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</si>
  <si>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</si>
  <si>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</si>
  <si>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</si>
  <si>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</si>
  <si>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</si>
  <si>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</si>
  <si>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</si>
  <si>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</si>
  <si>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</si>
  <si>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</si>
  <si>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</si>
  <si>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</si>
  <si>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</si>
  <si>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</si>
  <si>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</si>
  <si>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</si>
  <si>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</si>
  <si>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</si>
  <si>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</si>
  <si>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</si>
  <si>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</si>
  <si>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</si>
  <si>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</si>
  <si>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</si>
  <si>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</si>
  <si>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</si>
  <si>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</si>
  <si>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</si>
  <si>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</si>
  <si>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</si>
  <si>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</si>
  <si>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</si>
  <si>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</si>
  <si>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</si>
  <si>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</si>
  <si>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</si>
  <si>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</si>
  <si>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</si>
  <si>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</si>
  <si>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</si>
  <si>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</si>
  <si>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</si>
  <si>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</si>
  <si>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</si>
  <si>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</si>
  <si>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</si>
  <si>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</si>
  <si>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</si>
  <si>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</si>
  <si>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</si>
  <si>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</si>
  <si>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</si>
  <si>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</si>
  <si>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</si>
  <si>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</si>
  <si>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</si>
  <si>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</si>
  <si>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</si>
  <si>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</si>
  <si>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</si>
  <si>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</si>
  <si>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</si>
  <si>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</si>
  <si>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</si>
  <si>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</si>
  <si>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</si>
  <si>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</si>
  <si>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</si>
  <si>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</si>
  <si>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</si>
  <si>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</si>
  <si>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</si>
  <si>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</si>
  <si>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</si>
  <si>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</si>
  <si>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</si>
  <si>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</si>
  <si>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</si>
  <si>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</si>
  <si>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</si>
  <si>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</si>
  <si>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</si>
  <si>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</si>
  <si>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</si>
  <si>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</si>
  <si>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</si>
  <si>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</si>
  <si>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</si>
  <si>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</si>
  <si>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</si>
  <si>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</si>
  <si>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</si>
  <si>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</si>
  <si>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</si>
  <si>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</si>
  <si>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</si>
  <si>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</si>
  <si>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</si>
  <si>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</si>
  <si>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</si>
  <si>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</si>
  <si>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</si>
  <si>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</si>
  <si>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</si>
  <si>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</si>
  <si>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</si>
  <si>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</si>
  <si>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</si>
  <si>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</si>
  <si>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</si>
  <si>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</si>
  <si>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</si>
  <si>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</si>
  <si>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</si>
  <si>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</si>
  <si>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</si>
  <si>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</si>
  <si>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</si>
  <si>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</si>
  <si>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</si>
  <si>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</si>
  <si>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</si>
  <si>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</si>
  <si>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</si>
  <si>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</si>
  <si>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</si>
  <si>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</si>
  <si>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</si>
  <si>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</si>
  <si>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</si>
  <si>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</si>
  <si>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</si>
  <si>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</si>
  <si>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</si>
  <si>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</si>
  <si>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</si>
  <si>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</si>
  <si>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</si>
  <si>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</si>
  <si>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</si>
  <si>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</si>
  <si>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</si>
  <si>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</si>
  <si>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</si>
  <si>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</si>
  <si>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</si>
  <si>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</si>
  <si>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</si>
  <si>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</si>
  <si>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</si>
  <si>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</si>
  <si>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</si>
  <si>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</si>
  <si>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</si>
  <si>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</si>
  <si>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</si>
  <si>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</si>
  <si>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</si>
  <si>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</si>
  <si>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</si>
  <si>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</si>
  <si>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</si>
  <si>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</si>
  <si>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</si>
  <si>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</si>
  <si>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</si>
  <si>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</si>
  <si>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</si>
  <si>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</si>
  <si>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</si>
  <si>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</si>
  <si>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</si>
  <si>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</si>
  <si>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</si>
  <si>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</si>
  <si>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</si>
  <si>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</si>
  <si>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</si>
  <si>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</si>
  <si>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</si>
  <si>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</si>
  <si>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</si>
  <si>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</si>
  <si>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</si>
  <si>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</si>
  <si>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</si>
  <si>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</si>
  <si>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</si>
  <si>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</si>
  <si>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</si>
  <si>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</si>
  <si>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</si>
  <si>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</si>
  <si>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</si>
  <si>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</si>
  <si>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</si>
  <si>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</si>
  <si>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</si>
  <si>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</si>
  <si>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</si>
  <si>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</si>
  <si>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</si>
  <si>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</si>
  <si>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</si>
  <si>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</si>
  <si>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</si>
  <si>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</si>
  <si>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</si>
  <si>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</si>
  <si>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</si>
  <si>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</si>
  <si>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</si>
  <si>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</si>
  <si>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</si>
  <si>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</si>
  <si>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</si>
  <si>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</si>
  <si>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</si>
  <si>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</si>
  <si>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</si>
  <si>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</si>
  <si>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</si>
  <si>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</si>
  <si>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</si>
  <si>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</si>
  <si>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</si>
  <si>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</si>
  <si>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</si>
  <si>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</si>
  <si>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</si>
  <si>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</si>
  <si>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</si>
  <si>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</si>
  <si>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</si>
  <si>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</si>
  <si>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</si>
  <si>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</si>
  <si>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</si>
  <si>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</si>
  <si>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</si>
  <si>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</si>
  <si>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</si>
  <si>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</si>
  <si>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</si>
  <si>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</si>
  <si>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</si>
  <si>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</si>
  <si>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</si>
  <si>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</si>
  <si>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</si>
  <si>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</si>
  <si>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</si>
  <si>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</si>
  <si>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</si>
  <si>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</si>
  <si>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</si>
  <si>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</si>
  <si>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</si>
  <si>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</si>
  <si>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</si>
  <si>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</si>
  <si>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</si>
  <si>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</si>
  <si>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</si>
  <si>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</si>
  <si>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</si>
  <si>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</si>
  <si>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</si>
  <si>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</si>
  <si>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</si>
  <si>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</si>
  <si>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</si>
  <si>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</si>
  <si>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</si>
  <si>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</si>
  <si>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</si>
  <si>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</si>
  <si>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</si>
  <si>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</si>
  <si>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</si>
  <si>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</si>
  <si>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</si>
  <si>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</si>
  <si>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</si>
  <si>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</si>
  <si>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</si>
  <si>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</si>
  <si>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</si>
  <si>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</si>
  <si>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</si>
  <si>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</si>
  <si>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</si>
  <si>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</si>
  <si>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</si>
  <si>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</si>
  <si>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</si>
  <si>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</si>
  <si>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</si>
  <si>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</si>
  <si>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</si>
  <si>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</si>
  <si>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</si>
  <si>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</si>
  <si>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</si>
  <si>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</si>
  <si>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</si>
  <si>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</si>
  <si>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</si>
  <si>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</si>
  <si>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</si>
  <si>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</si>
  <si>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</si>
  <si>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</si>
  <si>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</si>
  <si>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</si>
  <si>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</si>
  <si>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</si>
  <si>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</si>
  <si>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</si>
  <si>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</si>
  <si>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</si>
  <si>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</si>
  <si>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</si>
  <si>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</si>
  <si>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</si>
  <si>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</si>
  <si>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</si>
  <si>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</si>
  <si>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</si>
  <si>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</si>
  <si>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</si>
  <si>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</si>
  <si>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</si>
  <si>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</si>
  <si>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</si>
  <si>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</si>
  <si>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</si>
  <si>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</si>
  <si>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</si>
  <si>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</si>
  <si>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</si>
  <si>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</si>
  <si>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</si>
  <si>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</si>
  <si>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</si>
  <si>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</si>
  <si>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</si>
  <si>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</si>
  <si>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</si>
  <si>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</si>
  <si>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</si>
  <si>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</si>
  <si>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</si>
  <si>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</si>
  <si>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</si>
  <si>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</si>
  <si>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</si>
  <si>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</si>
  <si>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</si>
  <si>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</si>
  <si>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</si>
  <si>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</si>
  <si>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</si>
  <si>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</si>
  <si>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</si>
  <si>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</si>
  <si>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</si>
  <si>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</si>
  <si>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</si>
  <si>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</si>
  <si>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</si>
  <si>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</si>
  <si>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</si>
  <si>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</si>
  <si>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</si>
  <si>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</si>
  <si>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</si>
  <si>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</si>
  <si>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</si>
  <si>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</si>
  <si>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</si>
  <si>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</si>
  <si>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</si>
  <si>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</si>
  <si>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</si>
  <si>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</si>
  <si>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</si>
  <si>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</si>
  <si>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</si>
  <si>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</si>
  <si>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</si>
  <si>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</si>
  <si>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</si>
  <si>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</si>
  <si>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</si>
  <si>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</si>
  <si>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</si>
  <si>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</si>
  <si>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</si>
  <si>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</si>
  <si>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</si>
  <si>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</si>
  <si>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</si>
  <si>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</si>
  <si>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</si>
  <si>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</si>
  <si>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</si>
  <si>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</si>
  <si>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</si>
  <si>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</si>
  <si>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</si>
  <si>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</si>
  <si>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</si>
  <si>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</si>
  <si>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</si>
  <si>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</si>
  <si>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</si>
  <si>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</si>
  <si>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</si>
  <si>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</si>
  <si>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</si>
  <si>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</si>
  <si>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</si>
  <si>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</si>
  <si>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</si>
  <si>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</si>
  <si>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</si>
  <si>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</si>
  <si>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</si>
  <si>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</si>
  <si>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</si>
  <si>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</si>
  <si>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</si>
  <si>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</si>
  <si>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</si>
  <si>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</si>
  <si>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</si>
  <si>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</si>
  <si>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</si>
  <si>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</si>
  <si>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</si>
  <si>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</si>
  <si>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</si>
  <si>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</si>
  <si>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</si>
  <si>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</si>
  <si>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</si>
  <si>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</si>
  <si>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</si>
  <si>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</si>
  <si>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</si>
  <si>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</si>
  <si>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</si>
  <si>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</si>
  <si>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</si>
  <si>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</si>
  <si>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</si>
  <si>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</si>
  <si>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</si>
  <si>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</si>
  <si>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</si>
  <si>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</si>
  <si>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</si>
  <si>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</si>
  <si>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</si>
  <si>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</si>
  <si>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</si>
  <si>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</si>
  <si>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</si>
  <si>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</si>
  <si>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</si>
  <si>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</si>
  <si>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</si>
  <si>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</si>
  <si>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</si>
  <si>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</si>
  <si>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</si>
  <si>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</si>
  <si>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</si>
  <si>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</si>
  <si>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</si>
  <si>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</si>
  <si>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</si>
  <si>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</si>
  <si>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</si>
  <si>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</si>
  <si>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</si>
  <si>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</si>
  <si>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</si>
  <si>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</si>
  <si>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</si>
  <si>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</si>
  <si>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</si>
  <si>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</si>
  <si>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</si>
  <si>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</si>
  <si>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</si>
  <si>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</si>
  <si>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</si>
  <si>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</si>
  <si>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</si>
  <si>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</si>
  <si>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</si>
  <si>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</si>
  <si>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</si>
  <si>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</si>
  <si>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</si>
  <si>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</si>
  <si>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</si>
  <si>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</si>
  <si>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</si>
  <si>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</si>
  <si>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</si>
  <si>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</si>
  <si>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</si>
  <si>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</si>
  <si>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</si>
  <si>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</si>
  <si>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</si>
  <si>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</si>
  <si>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</si>
  <si>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</si>
  <si>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</si>
  <si>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</si>
  <si>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</si>
  <si>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</si>
  <si>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</si>
  <si>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</si>
  <si>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</si>
  <si>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</si>
  <si>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</si>
  <si>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</si>
  <si>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</si>
  <si>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</si>
  <si>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</si>
  <si>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</si>
  <si>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</si>
  <si>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</si>
  <si>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</si>
  <si>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</si>
  <si>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</si>
  <si>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</si>
  <si>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</si>
  <si>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</si>
  <si>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</si>
  <si>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</si>
  <si>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</si>
  <si>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</si>
  <si>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</si>
  <si>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</si>
  <si>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</si>
  <si>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</si>
  <si>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</si>
  <si>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</si>
  <si>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</si>
  <si>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</si>
  <si>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</si>
  <si>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</si>
  <si>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</si>
  <si>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</si>
  <si>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</si>
  <si>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</si>
  <si>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</si>
  <si>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</si>
  <si>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</si>
  <si>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</si>
  <si>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</si>
  <si>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</si>
  <si>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</si>
  <si>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</si>
  <si>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</si>
  <si>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</si>
  <si>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</si>
  <si>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</si>
  <si>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</si>
  <si>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</si>
  <si>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</si>
  <si>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</si>
  <si>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</si>
  <si>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</si>
  <si>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</si>
  <si>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</si>
  <si>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</si>
  <si>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</si>
  <si>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</si>
  <si>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</si>
  <si>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</si>
  <si>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</si>
  <si>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</si>
  <si>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</si>
  <si>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</si>
  <si>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</si>
  <si>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</si>
  <si>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</si>
  <si>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</si>
  <si>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</si>
  <si>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</si>
  <si>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</si>
  <si>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</si>
  <si>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</si>
  <si>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</si>
  <si>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</si>
  <si>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</si>
  <si>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</si>
  <si>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</si>
  <si>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</si>
  <si>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</si>
  <si>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</si>
  <si>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</si>
  <si>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</si>
  <si>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</si>
  <si>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</si>
  <si>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</si>
  <si>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</si>
  <si>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</si>
  <si>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</si>
  <si>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</si>
  <si>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</si>
  <si>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</si>
  <si>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</si>
  <si>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</si>
  <si>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</si>
  <si>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</si>
  <si>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</si>
  <si>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</si>
  <si>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</si>
  <si>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</si>
  <si>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</si>
  <si>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</si>
  <si>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</si>
  <si>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</si>
  <si>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</si>
  <si>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</si>
  <si>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</si>
  <si>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</si>
  <si>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</si>
  <si>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</si>
  <si>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</si>
  <si>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</si>
  <si>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</si>
  <si>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</si>
  <si>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</si>
  <si>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</si>
  <si>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</si>
  <si>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</si>
  <si>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</si>
  <si>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</si>
  <si>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</si>
  <si>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</si>
  <si>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</si>
  <si>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</si>
  <si>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</si>
  <si>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</si>
  <si>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</si>
  <si>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</si>
  <si>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</si>
  <si>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</si>
  <si>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</si>
  <si>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</si>
  <si>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</si>
  <si>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</si>
  <si>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</si>
  <si>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</si>
  <si>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</si>
  <si>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</si>
  <si>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</si>
  <si>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</si>
  <si>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</si>
  <si>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</si>
  <si>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</si>
  <si>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</si>
  <si>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</si>
  <si>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</si>
  <si>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</si>
  <si>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</si>
  <si>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</si>
  <si>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</si>
  <si>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</si>
  <si>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</si>
  <si>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</si>
  <si>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</si>
  <si>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</si>
  <si>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</si>
  <si>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</si>
  <si>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</si>
  <si>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</si>
  <si>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</si>
  <si>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</si>
  <si>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</si>
  <si>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</si>
  <si>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</si>
  <si>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</si>
  <si>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</si>
  <si>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</si>
  <si>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</si>
  <si>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</si>
  <si>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</si>
  <si>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</si>
  <si>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</si>
  <si>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</si>
  <si>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</si>
  <si>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</si>
  <si>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</si>
  <si>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</si>
  <si>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</si>
  <si>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</si>
  <si>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</si>
  <si>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</si>
  <si>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</si>
  <si>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</si>
  <si>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</si>
  <si>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</si>
  <si>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</si>
  <si>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</si>
  <si>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</si>
  <si>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</si>
  <si>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</si>
  <si>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</si>
  <si>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</si>
  <si>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</si>
  <si>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</si>
  <si>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</si>
  <si>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</si>
  <si>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</si>
  <si>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</si>
  <si>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</si>
  <si>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</si>
  <si>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</si>
  <si>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</si>
  <si>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</si>
  <si>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</si>
  <si>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</si>
  <si>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</si>
  <si>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</si>
  <si>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</si>
  <si>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</si>
  <si>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</si>
  <si>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</si>
  <si>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</si>
  <si>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</si>
  <si>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</si>
  <si>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</si>
  <si>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</si>
  <si>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</si>
  <si>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</si>
  <si>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</si>
  <si>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</si>
  <si>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</si>
  <si>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</si>
  <si>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</si>
  <si>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</si>
  <si>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</si>
  <si>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</si>
  <si>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</si>
  <si>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</si>
  <si>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</si>
  <si>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</si>
  <si>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</si>
  <si>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</si>
  <si>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</si>
  <si>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</si>
  <si>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</si>
  <si>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</si>
  <si>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</si>
  <si>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</si>
  <si>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</si>
  <si>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</si>
  <si>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</si>
  <si>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</si>
  <si>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</si>
  <si>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</si>
  <si>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</si>
  <si>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</si>
  <si>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</si>
  <si>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</si>
  <si>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</si>
  <si>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</si>
  <si>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</si>
  <si>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</si>
  <si>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</si>
  <si>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</si>
  <si>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</si>
  <si>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</si>
  <si>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</si>
  <si>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</si>
  <si>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</si>
  <si>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</si>
  <si>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</si>
  <si>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</si>
  <si>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</si>
  <si>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</si>
  <si>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</si>
  <si>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</si>
  <si>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</si>
  <si>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</si>
  <si>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</si>
  <si>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</si>
  <si>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</si>
  <si>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</si>
  <si>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</si>
  <si>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</si>
  <si>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</si>
  <si>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</si>
  <si>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</si>
  <si>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</si>
  <si>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</si>
  <si>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</si>
  <si>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</si>
  <si>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</si>
  <si>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</si>
  <si>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</si>
  <si>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</si>
  <si>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</si>
  <si>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</si>
  <si>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</si>
  <si>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</si>
  <si>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</si>
  <si>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</si>
  <si>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</si>
  <si>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</si>
  <si>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</si>
  <si>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</si>
  <si>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</si>
  <si>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</si>
  <si>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</si>
  <si>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</si>
  <si>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</si>
  <si>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</si>
  <si>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</si>
  <si>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</si>
  <si>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</si>
  <si>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</si>
  <si>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</si>
  <si>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</si>
  <si>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</si>
  <si>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</si>
  <si>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</si>
  <si>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</si>
  <si>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</si>
  <si>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</si>
  <si>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</si>
  <si>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</si>
  <si>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</si>
  <si>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</si>
  <si>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</si>
  <si>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</si>
  <si>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</si>
  <si>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</si>
  <si>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</si>
  <si>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</si>
  <si>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</si>
  <si>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</si>
  <si>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</si>
  <si>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</si>
  <si>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</si>
  <si>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</si>
  <si>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</si>
  <si>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</si>
  <si>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</si>
  <si>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</si>
  <si>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</si>
  <si>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</si>
  <si>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</si>
  <si>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</si>
  <si>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</si>
  <si>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</si>
  <si>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</si>
  <si>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</si>
  <si>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</si>
  <si>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</si>
  <si>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</si>
  <si>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</si>
  <si>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</si>
  <si>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</si>
  <si>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</si>
  <si>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</si>
  <si>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</si>
  <si>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</si>
  <si>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</si>
  <si>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</si>
  <si>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</si>
  <si>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</si>
  <si>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</si>
  <si>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</si>
  <si>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</si>
  <si>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</si>
  <si>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</si>
  <si>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</si>
  <si>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</si>
  <si>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</si>
  <si>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</si>
  <si>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</si>
  <si>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</si>
  <si>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</si>
  <si>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</si>
  <si>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</si>
  <si>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</si>
  <si>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</si>
  <si>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</si>
  <si>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</si>
  <si>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</si>
  <si>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</si>
  <si>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</si>
  <si>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</si>
  <si>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</si>
  <si>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</si>
  <si>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</si>
  <si>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</si>
  <si>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</si>
  <si>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</si>
  <si>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</si>
  <si>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</si>
  <si>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</si>
  <si>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</si>
  <si>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</si>
  <si>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</si>
  <si>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</si>
  <si>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</si>
  <si>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</si>
  <si>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</si>
  <si>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</si>
  <si>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</si>
  <si>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</si>
  <si>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</si>
  <si>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</si>
  <si>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</si>
  <si>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</si>
  <si>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</si>
  <si>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</si>
  <si>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</si>
  <si>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</si>
  <si>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</si>
  <si>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</si>
  <si>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</si>
  <si>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</si>
  <si>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</si>
  <si>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</si>
  <si>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</si>
  <si>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</si>
  <si>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</si>
  <si>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</si>
  <si>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</si>
  <si>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</si>
  <si>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</si>
  <si>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</si>
  <si>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</si>
  <si>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</si>
  <si>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</si>
  <si>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</si>
  <si>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</si>
  <si>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</si>
  <si>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</si>
  <si>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</si>
  <si>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</si>
  <si>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</si>
  <si>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</si>
  <si>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</si>
  <si>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</si>
  <si>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</si>
  <si>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</si>
  <si>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</si>
  <si>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</si>
  <si>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</si>
  <si>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</si>
  <si>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</si>
  <si>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</si>
  <si>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</si>
  <si>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</si>
  <si>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</si>
  <si>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</si>
  <si>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</si>
  <si>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</si>
  <si>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</si>
  <si>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</si>
  <si>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</si>
  <si>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</si>
  <si>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</si>
  <si>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</si>
  <si>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</si>
  <si>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</si>
  <si>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</si>
  <si>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</si>
  <si>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</si>
  <si>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</si>
  <si>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</si>
  <si>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</si>
  <si>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</si>
  <si>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</si>
  <si>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</si>
  <si>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</si>
  <si>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</si>
  <si>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</si>
  <si>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</si>
  <si>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</si>
  <si>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</si>
  <si>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</si>
  <si>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</si>
  <si>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</si>
  <si>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</si>
  <si>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</si>
  <si>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</si>
  <si>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</si>
  <si>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</si>
  <si>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</si>
  <si>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</si>
  <si>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</si>
  <si>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</si>
  <si>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</si>
  <si>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</si>
  <si>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</si>
  <si>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</si>
  <si>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</si>
  <si>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</si>
  <si>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</si>
  <si>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</si>
  <si>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</si>
  <si>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</si>
  <si>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</si>
  <si>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</si>
  <si>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</si>
  <si>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</si>
  <si>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</si>
  <si>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</si>
  <si>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</si>
  <si>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</si>
  <si>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</si>
  <si>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</si>
  <si>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</si>
  <si>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</si>
  <si>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</si>
  <si>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</si>
  <si>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</si>
  <si>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</si>
  <si>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</si>
  <si>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</si>
  <si>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</si>
  <si>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</si>
  <si>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</si>
  <si>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</si>
  <si>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</si>
  <si>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</si>
  <si>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</si>
  <si>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</si>
  <si>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</si>
  <si>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</si>
  <si>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</si>
  <si>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</si>
  <si>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</si>
  <si>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</si>
  <si>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</si>
  <si>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</si>
  <si>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</si>
  <si>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</si>
  <si>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</si>
  <si>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</si>
  <si>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</si>
  <si>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</si>
  <si>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</si>
  <si>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</si>
  <si>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</si>
  <si>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</si>
  <si>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</si>
  <si>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</si>
  <si>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</si>
  <si>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</si>
  <si>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</si>
  <si>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</si>
  <si>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</si>
  <si>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</si>
  <si>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</si>
  <si>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</si>
  <si>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</si>
  <si>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</si>
  <si>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</si>
  <si>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</si>
  <si>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</si>
  <si>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</si>
  <si>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</si>
  <si>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</si>
  <si>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</si>
  <si>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</si>
  <si>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</si>
  <si>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</si>
  <si>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</si>
  <si>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</si>
  <si>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</si>
  <si>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</si>
  <si>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</si>
  <si>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</si>
  <si>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</si>
  <si>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</si>
  <si>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</si>
  <si>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</si>
  <si>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</si>
  <si>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</si>
  <si>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</si>
  <si>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</si>
  <si>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</si>
  <si>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</si>
  <si>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</si>
  <si>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</si>
  <si>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</si>
  <si>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</si>
  <si>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</si>
  <si>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</si>
  <si>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</si>
  <si>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</si>
  <si>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</si>
  <si>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</si>
  <si>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</si>
  <si>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</si>
  <si>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</si>
  <si>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</si>
  <si>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</si>
  <si>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</si>
  <si>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</si>
  <si>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</si>
  <si>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</si>
  <si>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</si>
  <si>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</si>
  <si>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</si>
  <si>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</si>
  <si>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</si>
  <si>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</si>
  <si>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</si>
  <si>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</si>
  <si>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</si>
  <si>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</si>
  <si>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</si>
  <si>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</si>
  <si>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</si>
  <si>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</si>
  <si>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</si>
  <si>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</si>
  <si>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</si>
  <si>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</si>
  <si>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</si>
  <si>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</si>
  <si>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</si>
  <si>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</si>
  <si>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</si>
  <si>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</si>
  <si>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</si>
  <si>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</si>
  <si>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</si>
  <si>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</si>
  <si>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</si>
  <si>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</si>
  <si>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</si>
  <si>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</si>
  <si>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</si>
  <si>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</si>
  <si>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</si>
  <si>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</si>
  <si>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</si>
  <si>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</si>
  <si>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</si>
  <si>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</si>
  <si>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</si>
  <si>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</si>
  <si>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</si>
  <si>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</si>
  <si>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</si>
  <si>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</si>
  <si>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</si>
  <si>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</si>
  <si>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</si>
  <si>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</si>
  <si>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</si>
  <si>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</si>
  <si>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</si>
  <si>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</si>
  <si>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</si>
  <si>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</si>
  <si>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</si>
  <si>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</si>
  <si>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</si>
  <si>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</si>
  <si>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</si>
  <si>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</si>
  <si>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</si>
  <si>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</si>
  <si>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</si>
  <si>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</si>
  <si>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</si>
  <si>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</si>
  <si>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</si>
  <si>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</si>
  <si>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</si>
  <si>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</si>
  <si>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</si>
  <si>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</si>
  <si>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</si>
  <si>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</si>
  <si>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</si>
  <si>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</si>
  <si>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</si>
  <si>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</si>
  <si>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</si>
  <si>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</si>
  <si>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</si>
  <si>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</si>
  <si>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</si>
  <si>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</si>
  <si>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</si>
  <si>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</si>
  <si>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</si>
  <si>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</si>
  <si>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</si>
  <si>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</si>
  <si>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</si>
  <si>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</si>
  <si>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</si>
  <si>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</si>
  <si>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</si>
  <si>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</si>
  <si>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</si>
  <si>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</si>
  <si>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</si>
  <si>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</si>
  <si>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</si>
  <si>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</si>
  <si>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</si>
  <si>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</si>
  <si>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</si>
  <si>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</si>
  <si>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</si>
  <si>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</si>
  <si>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</si>
  <si>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</si>
  <si>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</si>
  <si>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</si>
  <si>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</si>
  <si>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</si>
  <si>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</si>
  <si>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</si>
  <si>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</si>
  <si>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</si>
  <si>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</si>
  <si>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</si>
  <si>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</si>
  <si>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</si>
  <si>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</si>
  <si>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</si>
  <si>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</si>
  <si>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</si>
  <si>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</si>
  <si>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</si>
  <si>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</si>
  <si>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</si>
  <si>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</si>
  <si>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</si>
  <si>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</si>
  <si>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</si>
  <si>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</si>
  <si>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</si>
  <si>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</si>
  <si>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</si>
  <si>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</si>
  <si>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</si>
  <si>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</si>
  <si>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</si>
  <si>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</si>
  <si>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</si>
  <si>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</si>
  <si>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</si>
  <si>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</si>
  <si>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</si>
  <si>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</si>
  <si>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</si>
  <si>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</si>
  <si>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</si>
  <si>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</si>
  <si>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</si>
  <si>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</si>
  <si>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</si>
  <si>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</si>
  <si>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</si>
  <si>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</si>
  <si>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</si>
  <si>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</si>
  <si>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</si>
  <si>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</si>
  <si>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</si>
  <si>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</si>
  <si>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</si>
  <si>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</si>
  <si>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</si>
  <si>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</si>
  <si>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</si>
  <si>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</si>
  <si>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</si>
  <si>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</si>
  <si>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</si>
  <si>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</si>
  <si>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</si>
  <si>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</si>
  <si>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</si>
  <si>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</si>
  <si>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</si>
  <si>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</si>
  <si>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</si>
  <si>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</si>
  <si>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</si>
  <si>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</si>
  <si>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</si>
  <si>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</si>
  <si>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</si>
  <si>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</si>
  <si>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</si>
  <si>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</si>
  <si>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</si>
  <si>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</si>
  <si>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</si>
  <si>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</si>
  <si>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</si>
  <si>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</si>
  <si>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</si>
  <si>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</si>
  <si>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</si>
  <si>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</si>
  <si>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</si>
  <si>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</si>
  <si>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</si>
  <si>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</si>
  <si>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</si>
  <si>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</si>
  <si>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</si>
  <si>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</si>
  <si>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</si>
  <si>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</si>
  <si>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</si>
  <si>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</si>
  <si>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</si>
  <si>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</si>
  <si>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</si>
  <si>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</si>
  <si>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</si>
  <si>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</si>
  <si>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</si>
  <si>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</si>
  <si>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</si>
  <si>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</si>
  <si>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</si>
  <si>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</si>
  <si>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</si>
  <si>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</si>
  <si>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</si>
  <si>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</si>
  <si>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</si>
  <si>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</si>
  <si>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</si>
  <si>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</si>
  <si>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</si>
  <si>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</si>
  <si>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</si>
  <si>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</si>
  <si>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</si>
  <si>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</si>
  <si>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</si>
  <si>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</si>
  <si>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</si>
  <si>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</si>
  <si>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</si>
  <si>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</si>
  <si>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</si>
  <si>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</si>
  <si>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</si>
  <si>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</si>
  <si>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</si>
  <si>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</si>
  <si>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</si>
  <si>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</si>
  <si>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</si>
  <si>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</si>
  <si>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</si>
  <si>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</si>
  <si>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</si>
  <si>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</si>
  <si>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</si>
  <si>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</si>
  <si>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</si>
  <si>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</si>
  <si>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</si>
  <si>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</si>
  <si>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</si>
  <si>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</si>
  <si>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</si>
  <si>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</si>
  <si>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</si>
  <si>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</si>
  <si>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</si>
  <si>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</si>
  <si>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</si>
  <si>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</si>
  <si>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</si>
  <si>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</si>
  <si>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</si>
  <si>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</si>
  <si>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</si>
  <si>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</si>
  <si>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</si>
  <si>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</si>
  <si>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</si>
  <si>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</si>
  <si>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</si>
  <si>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</si>
  <si>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</si>
  <si>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</si>
  <si>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</si>
  <si>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</si>
  <si>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</si>
  <si>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</si>
  <si>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</si>
  <si>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</si>
  <si>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</si>
  <si>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</si>
  <si>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</si>
  <si>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</si>
  <si>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</si>
  <si>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</si>
  <si>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</si>
  <si>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</si>
  <si>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</si>
  <si>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</si>
  <si>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</si>
  <si>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</si>
  <si>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</si>
  <si>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</si>
  <si>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</si>
  <si>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</si>
  <si>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</si>
  <si>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</si>
  <si>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</si>
  <si>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</si>
  <si>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</si>
  <si>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</si>
  <si>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</si>
  <si>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</si>
  <si>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</si>
  <si>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</si>
  <si>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</si>
  <si>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</si>
  <si>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</si>
  <si>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</si>
  <si>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</si>
  <si>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</si>
  <si>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</si>
  <si>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</si>
  <si>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</si>
  <si>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</si>
  <si>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</si>
  <si>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</si>
  <si>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</si>
  <si>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</si>
  <si>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</si>
  <si>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</si>
  <si>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</si>
  <si>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</si>
  <si>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</si>
  <si>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</si>
  <si>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</si>
  <si>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</si>
  <si>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</si>
  <si>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</si>
  <si>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</si>
  <si>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</si>
  <si>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</si>
  <si>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</si>
  <si>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</si>
  <si>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</si>
  <si>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</si>
  <si>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</si>
  <si>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</si>
  <si>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</si>
  <si>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</si>
  <si>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</si>
  <si>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</si>
  <si>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</si>
  <si>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</si>
  <si>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</si>
  <si>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</si>
  <si>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</si>
  <si>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</si>
  <si>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</si>
  <si>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</si>
  <si>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</si>
  <si>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</si>
  <si>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</si>
  <si>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</si>
  <si>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</si>
  <si>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</si>
  <si>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</si>
  <si>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</si>
  <si>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</si>
  <si>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</si>
  <si>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</si>
  <si>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</si>
  <si>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</si>
  <si>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</si>
  <si>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</si>
  <si>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</si>
  <si>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</si>
  <si>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</si>
  <si>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</si>
  <si>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</si>
  <si>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</si>
  <si>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</si>
  <si>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</si>
  <si>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</si>
  <si>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</si>
  <si>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</si>
  <si>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</si>
  <si>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</si>
  <si>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</si>
  <si>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</si>
  <si>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</si>
  <si>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</si>
  <si>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</si>
  <si>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</si>
  <si>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</si>
  <si>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</si>
  <si>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</si>
  <si>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</si>
  <si>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</si>
  <si>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</si>
  <si>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</si>
  <si>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</si>
  <si>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</si>
  <si>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</si>
  <si>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</si>
  <si>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</si>
  <si>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</si>
  <si>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</si>
  <si>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</si>
  <si>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</si>
  <si>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</si>
  <si>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</si>
  <si>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</si>
  <si>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</si>
  <si>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</si>
  <si>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</si>
  <si>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</si>
  <si>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</si>
  <si>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</si>
  <si>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</si>
  <si>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</si>
  <si>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</si>
  <si>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</si>
  <si>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</si>
  <si>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</si>
  <si>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</si>
  <si>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</si>
  <si>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</si>
  <si>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</si>
  <si>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</si>
  <si>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</si>
  <si>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</si>
  <si>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</si>
  <si>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</si>
  <si>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</si>
  <si>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</si>
  <si>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</si>
  <si>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</si>
  <si>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</si>
  <si>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</si>
  <si>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</si>
  <si>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</si>
  <si>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</si>
  <si>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</si>
  <si>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</si>
  <si>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</si>
  <si>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</si>
  <si>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</si>
  <si>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</si>
  <si>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</si>
  <si>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</si>
  <si>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</si>
  <si>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</si>
  <si>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</si>
  <si>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</si>
  <si>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</si>
  <si>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</si>
  <si>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</si>
  <si>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</si>
  <si>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</si>
  <si>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</si>
  <si>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</si>
  <si>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</si>
  <si>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</si>
  <si>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</si>
  <si>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</si>
  <si>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</si>
  <si>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</si>
  <si>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</si>
  <si>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</si>
  <si>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</si>
  <si>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</si>
  <si>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</si>
  <si>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</si>
  <si>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</si>
  <si>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</si>
  <si>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</si>
  <si>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</si>
  <si>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</si>
  <si>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</si>
  <si>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</si>
  <si>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</si>
  <si>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</si>
  <si>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</si>
  <si>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</si>
  <si>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</si>
  <si>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</si>
  <si>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</si>
  <si>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</si>
  <si>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</si>
  <si>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</si>
  <si>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</si>
  <si>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</si>
  <si>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</si>
  <si>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</si>
  <si>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</si>
  <si>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</si>
  <si>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</si>
  <si>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</si>
  <si>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</si>
  <si>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</si>
  <si>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</si>
  <si>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</si>
  <si>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</si>
  <si>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</si>
  <si>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</si>
  <si>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</si>
  <si>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</si>
  <si>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</si>
  <si>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</si>
  <si>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</si>
  <si>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</si>
  <si>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</si>
  <si>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</si>
  <si>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</si>
  <si>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</si>
  <si>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</si>
  <si>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</si>
  <si>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</si>
  <si>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</si>
  <si>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</si>
  <si>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</si>
  <si>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</si>
  <si>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</si>
  <si>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</si>
  <si>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</si>
  <si>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</si>
  <si>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</si>
  <si>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</si>
  <si>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</si>
  <si>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</si>
  <si>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</si>
  <si>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</si>
  <si>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</si>
  <si>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</si>
  <si>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</si>
  <si>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</si>
  <si>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</si>
  <si>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</si>
  <si>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</si>
  <si>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</si>
  <si>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</si>
  <si>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</si>
  <si>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</si>
  <si>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</si>
  <si>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</si>
  <si>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</si>
  <si>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</si>
  <si>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</si>
  <si>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</si>
  <si>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</si>
  <si>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</si>
  <si>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</si>
  <si>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</si>
  <si>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</si>
  <si>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</si>
  <si>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</si>
  <si>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</si>
  <si>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</si>
  <si>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</si>
  <si>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</si>
  <si>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</si>
  <si>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</si>
  <si>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</si>
  <si>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</si>
  <si>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</si>
  <si>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</si>
  <si>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</si>
  <si>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</si>
  <si>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</si>
  <si>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</si>
  <si>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</si>
  <si>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</si>
  <si>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</si>
  <si>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</si>
  <si>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</si>
  <si>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</si>
  <si>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</si>
  <si>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</si>
  <si>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</si>
  <si>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</si>
  <si>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</si>
  <si>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</si>
  <si>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</si>
  <si>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</si>
  <si>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</si>
  <si>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</si>
  <si>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</si>
  <si>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</si>
  <si>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</si>
  <si>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</si>
  <si>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</si>
  <si>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</si>
  <si>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</si>
  <si>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</si>
  <si>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</si>
  <si>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</si>
  <si>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</si>
  <si>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</si>
  <si>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</si>
  <si>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</si>
  <si>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</si>
  <si>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</si>
  <si>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</si>
  <si>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</si>
  <si>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</si>
  <si>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</si>
  <si>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</si>
  <si>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</si>
  <si>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</si>
  <si>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</si>
  <si>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</si>
  <si>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</si>
  <si>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</si>
  <si>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</si>
  <si>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</si>
  <si>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</si>
  <si>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</si>
  <si>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</si>
  <si>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</si>
  <si>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</si>
  <si>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</si>
  <si>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</si>
  <si>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</si>
  <si>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</si>
  <si>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</si>
  <si>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</si>
  <si>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</si>
  <si>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</si>
  <si>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</si>
  <si>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</si>
  <si>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</si>
  <si>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</si>
  <si>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</si>
  <si>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</si>
  <si>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</si>
  <si>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</si>
  <si>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</si>
  <si>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</si>
  <si>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</si>
  <si>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</si>
  <si>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</si>
  <si>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</si>
  <si>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</si>
  <si>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</si>
  <si>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</si>
  <si>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</si>
  <si>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</si>
  <si>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</si>
  <si>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</si>
  <si>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</si>
  <si>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</si>
  <si>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</si>
  <si>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</si>
  <si>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</si>
  <si>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</si>
  <si>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</si>
  <si>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</si>
  <si>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</si>
  <si>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</si>
  <si>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</si>
  <si>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</si>
  <si>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</si>
  <si>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</si>
  <si>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</si>
  <si>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</si>
  <si>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</si>
  <si>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</si>
  <si>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</si>
  <si>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</si>
  <si>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</si>
  <si>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</si>
  <si>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</si>
  <si>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</si>
  <si>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</si>
  <si>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</si>
  <si>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</si>
  <si>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</si>
  <si>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</si>
  <si>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</si>
  <si>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</si>
  <si>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</si>
  <si>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</si>
  <si>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</si>
  <si>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</si>
  <si>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</si>
  <si>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</si>
  <si>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</si>
  <si>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</si>
  <si>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</si>
  <si>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</si>
  <si>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</si>
  <si>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</si>
  <si>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</si>
  <si>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</si>
  <si>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</si>
  <si>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</si>
  <si>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</si>
  <si>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</si>
  <si>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</si>
  <si>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</si>
  <si>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</si>
  <si>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</si>
  <si>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</si>
  <si>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</si>
  <si>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</si>
  <si>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</si>
  <si>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</si>
  <si>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</si>
  <si>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</si>
  <si>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</si>
  <si>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</si>
  <si>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</si>
  <si>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</si>
  <si>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</si>
  <si>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</si>
  <si>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</si>
  <si>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</si>
  <si>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</si>
  <si>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</si>
  <si>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</si>
  <si>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</si>
  <si>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</si>
  <si>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</si>
  <si>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</si>
  <si>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</si>
  <si>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</si>
  <si>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</si>
  <si>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</si>
  <si>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</si>
  <si>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</si>
  <si>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</si>
  <si>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</si>
  <si>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</si>
  <si>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</si>
  <si>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</si>
  <si>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</si>
  <si>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</si>
  <si>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</si>
  <si>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</si>
  <si>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</si>
  <si>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</si>
  <si>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</si>
  <si>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</si>
  <si>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</si>
  <si>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</si>
  <si>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</si>
  <si>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</si>
  <si>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</si>
  <si>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</si>
  <si>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</si>
  <si>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</si>
  <si>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</si>
  <si>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</si>
  <si>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</si>
  <si>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</si>
  <si>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</si>
  <si>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</si>
  <si>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</si>
  <si>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</si>
  <si>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</si>
  <si>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</si>
  <si>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</si>
  <si>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</si>
  <si>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</si>
  <si>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</si>
  <si>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</si>
  <si>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</si>
  <si>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</si>
  <si>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</si>
  <si>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</si>
  <si>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</si>
  <si>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</si>
  <si>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</si>
  <si>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</si>
  <si>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</si>
  <si>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</si>
  <si>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</si>
  <si>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</si>
  <si>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</si>
  <si>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</si>
  <si>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</si>
  <si>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</si>
  <si>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</si>
  <si>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</si>
  <si>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</si>
  <si>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</si>
  <si>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</si>
  <si>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</si>
  <si>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</si>
  <si>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</si>
  <si>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</si>
  <si>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</si>
  <si>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</si>
  <si>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</si>
  <si>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</si>
  <si>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</si>
  <si>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</si>
  <si>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</si>
  <si>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</si>
  <si>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</si>
  <si>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</si>
  <si>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</si>
  <si>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</si>
  <si>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</si>
  <si>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</si>
  <si>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</si>
  <si>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</si>
  <si>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</si>
  <si>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</si>
  <si>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</si>
  <si>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</si>
  <si>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</si>
  <si>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</si>
  <si>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</si>
  <si>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</si>
  <si>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</si>
  <si>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</si>
  <si>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</si>
  <si>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</si>
  <si>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</si>
  <si>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</si>
  <si>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</si>
  <si>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</si>
  <si>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</si>
  <si>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</si>
  <si>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</si>
  <si>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</si>
  <si>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</si>
  <si>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</si>
  <si>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</si>
  <si>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</si>
  <si>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</si>
  <si>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</si>
  <si>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</si>
  <si>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</si>
  <si>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</si>
  <si>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</si>
  <si>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</si>
  <si>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</si>
  <si>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</si>
  <si>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</si>
  <si>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</si>
  <si>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</si>
  <si>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</si>
  <si>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</si>
  <si>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</si>
  <si>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</si>
  <si>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</si>
  <si>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</si>
  <si>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</si>
  <si>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</si>
  <si>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</si>
  <si>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</si>
  <si>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</si>
  <si>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</si>
  <si>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</si>
  <si>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</si>
  <si>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</si>
  <si>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</si>
  <si>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</si>
  <si>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</si>
  <si>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</si>
  <si>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</si>
  <si>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</si>
  <si>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</si>
  <si>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</si>
  <si>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</si>
  <si>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</si>
  <si>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</si>
  <si>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</si>
  <si>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</si>
  <si>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</si>
  <si>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</si>
  <si>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</si>
  <si>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</si>
  <si>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</si>
  <si>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</si>
  <si>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</si>
  <si>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</si>
  <si>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</si>
  <si>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</si>
  <si>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</si>
  <si>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</si>
  <si>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</si>
  <si>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</si>
  <si>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</si>
  <si>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</si>
  <si>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</si>
  <si>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</si>
  <si>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</si>
  <si>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</si>
  <si>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</si>
  <si>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</si>
  <si>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</si>
  <si>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</si>
  <si>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</si>
  <si>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</si>
  <si>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</si>
  <si>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</si>
  <si>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</si>
  <si>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</si>
  <si>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</si>
  <si>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</si>
  <si>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</si>
  <si>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</si>
  <si>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</si>
  <si>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</si>
  <si>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</si>
  <si>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</si>
  <si>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</si>
  <si>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</si>
  <si>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</si>
  <si>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</si>
  <si>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</si>
  <si>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</si>
  <si>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</si>
  <si>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</si>
  <si>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</si>
  <si>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</si>
  <si>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</si>
  <si>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</si>
  <si>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</si>
  <si>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</si>
  <si>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</si>
  <si>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</si>
  <si>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</si>
  <si>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</si>
  <si>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</si>
  <si>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</si>
  <si>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</si>
  <si>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</si>
  <si>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</si>
  <si>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</si>
  <si>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</si>
  <si>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</si>
  <si>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</si>
  <si>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</si>
  <si>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</si>
  <si>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</si>
  <si>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</si>
  <si>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</si>
  <si>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</si>
  <si>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</si>
  <si>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</si>
  <si>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</si>
  <si>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</si>
  <si>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</si>
  <si>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</si>
  <si>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</si>
  <si>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</si>
  <si>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</si>
  <si>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</si>
  <si>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</si>
  <si>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</si>
  <si>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</si>
  <si>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</si>
  <si>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</si>
  <si>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</si>
  <si>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</si>
  <si>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</si>
  <si>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</si>
  <si>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</si>
  <si>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</si>
  <si>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</si>
  <si>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</si>
  <si>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</si>
  <si>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</si>
  <si>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</si>
  <si>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</si>
  <si>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</si>
  <si>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</si>
  <si>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</si>
  <si>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</si>
  <si>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</si>
  <si>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</si>
  <si>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</si>
  <si>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</si>
  <si>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</si>
  <si>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</si>
  <si>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</si>
  <si>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</si>
  <si>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</si>
  <si>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</si>
  <si>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</si>
  <si>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</si>
  <si>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</si>
  <si>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</si>
  <si>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</si>
  <si>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</si>
  <si>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</si>
  <si>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</si>
  <si>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</si>
  <si>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</si>
  <si>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</si>
  <si>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</si>
  <si>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</si>
  <si>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</si>
  <si>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</si>
  <si>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</si>
  <si>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</si>
  <si>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</si>
  <si>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</si>
  <si>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</si>
  <si>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</si>
  <si>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</si>
  <si>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</si>
  <si>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</si>
  <si>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</si>
  <si>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</si>
  <si>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</si>
  <si>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</si>
  <si>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</si>
  <si>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</si>
  <si>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</si>
  <si>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</si>
  <si>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</si>
  <si>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</si>
  <si>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</si>
  <si>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</si>
  <si>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</si>
  <si>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</si>
  <si>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</si>
  <si>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</si>
  <si>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</si>
  <si>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</si>
  <si>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</si>
  <si>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</si>
  <si>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</si>
  <si>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</si>
  <si>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</si>
  <si>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</si>
  <si>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</si>
  <si>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</si>
  <si>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</si>
  <si>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</si>
  <si>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</si>
  <si>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</si>
  <si>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</si>
  <si>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</si>
  <si>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</si>
  <si>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</si>
  <si>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</si>
  <si>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</si>
  <si>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</si>
  <si>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</si>
  <si>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</si>
  <si>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</si>
  <si>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</si>
  <si>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</si>
  <si>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</si>
  <si>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</si>
  <si>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</si>
  <si>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</si>
  <si>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</si>
  <si>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</si>
  <si>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</si>
  <si>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</si>
  <si>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</si>
  <si>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</si>
  <si>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</si>
  <si>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</si>
  <si>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</si>
  <si>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</si>
  <si>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</si>
  <si>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</si>
  <si>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</si>
  <si>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</si>
  <si>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</si>
  <si>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</si>
  <si>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</si>
  <si>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</si>
  <si>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</si>
  <si>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</si>
  <si>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</si>
  <si>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</si>
  <si>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</si>
  <si>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</si>
  <si>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</si>
  <si>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</si>
  <si>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</si>
  <si>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</si>
  <si>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</si>
  <si>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</si>
  <si>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</si>
  <si>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</si>
  <si>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</si>
  <si>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</si>
  <si>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</si>
  <si>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</si>
  <si>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</si>
  <si>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</si>
  <si>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</si>
  <si>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</si>
  <si>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</si>
  <si>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</si>
  <si>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</si>
  <si>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</si>
  <si>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</si>
  <si>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</si>
  <si>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</si>
  <si>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</si>
  <si>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</si>
  <si>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</si>
  <si>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</si>
  <si>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</si>
  <si>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</si>
  <si>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</si>
  <si>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</si>
  <si>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</si>
  <si>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</si>
  <si>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</si>
  <si>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</si>
  <si>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</si>
  <si>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</si>
  <si>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</si>
  <si>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</si>
  <si>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</si>
  <si>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</si>
  <si>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</si>
  <si>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</si>
  <si>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</si>
  <si>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</si>
  <si>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</si>
  <si>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</si>
  <si>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</si>
  <si>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</si>
  <si>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</si>
  <si>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</si>
  <si>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</si>
  <si>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</si>
  <si>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</si>
  <si>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</si>
  <si>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</si>
  <si>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</si>
  <si>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</si>
  <si>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</si>
  <si>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</si>
  <si>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</si>
  <si>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</si>
  <si>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</si>
  <si>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</si>
  <si>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</si>
  <si>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</si>
  <si>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</si>
  <si>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</si>
  <si>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</si>
  <si>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</si>
  <si>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</si>
  <si>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</si>
  <si>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</si>
  <si>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</si>
  <si>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</si>
  <si>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</si>
  <si>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</si>
  <si>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</si>
  <si>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</si>
  <si>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</si>
  <si>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</si>
  <si>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</si>
  <si>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</si>
  <si>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</si>
  <si>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</si>
  <si>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</si>
  <si>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</si>
  <si>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</si>
  <si>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</si>
  <si>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</si>
  <si>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</si>
  <si>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</si>
  <si>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</si>
  <si>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</si>
  <si>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</si>
  <si>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</si>
  <si>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</si>
  <si>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</si>
  <si>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</si>
  <si>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</si>
  <si>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</si>
  <si>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</si>
  <si>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</si>
  <si>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</si>
  <si>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</si>
  <si>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</si>
  <si>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</si>
  <si>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</si>
  <si>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</si>
  <si>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</si>
  <si>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</si>
  <si>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</si>
  <si>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</si>
  <si>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</si>
  <si>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</si>
  <si>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</si>
  <si>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</si>
  <si>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</si>
  <si>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</si>
  <si>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</si>
  <si>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</si>
  <si>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</si>
  <si>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</si>
  <si>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</si>
  <si>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</si>
  <si>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</si>
  <si>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</si>
  <si>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</si>
  <si>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</si>
  <si>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</si>
  <si>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</si>
  <si>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</si>
  <si>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</si>
  <si>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</si>
  <si>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</si>
  <si>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</si>
  <si>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</si>
  <si>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</si>
  <si>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</si>
  <si>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</si>
  <si>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</si>
  <si>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</si>
  <si>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</si>
  <si>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</si>
  <si>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</si>
  <si>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</si>
  <si>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</si>
  <si>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</si>
  <si>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</si>
  <si>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</si>
  <si>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</si>
  <si>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</si>
  <si>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</si>
  <si>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</si>
  <si>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</si>
  <si>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</si>
  <si>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</si>
  <si>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</si>
  <si>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</si>
  <si>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</si>
  <si>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</si>
  <si>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</si>
  <si>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</si>
  <si>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</si>
  <si>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</si>
  <si>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</si>
  <si>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</si>
  <si>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</si>
  <si>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</si>
  <si>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</si>
  <si>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</si>
  <si>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</si>
  <si>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</si>
  <si>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</si>
  <si>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</si>
  <si>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</si>
  <si>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</si>
  <si>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</si>
  <si>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</si>
  <si>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</si>
  <si>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</si>
  <si>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</si>
  <si>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</si>
  <si>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</si>
  <si>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</si>
  <si>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</si>
  <si>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</si>
  <si>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</si>
  <si>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</si>
  <si>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</si>
  <si>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</si>
  <si>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</si>
  <si>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</si>
  <si>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</si>
  <si>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</si>
  <si>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</si>
  <si>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</si>
  <si>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</si>
  <si>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</si>
  <si>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</si>
  <si>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</si>
  <si>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</si>
  <si>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</si>
  <si>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</si>
  <si>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</si>
  <si>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</si>
  <si>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</si>
  <si>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</si>
  <si>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</si>
  <si>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</si>
  <si>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</si>
  <si>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</si>
  <si>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</si>
  <si>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</si>
  <si>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</si>
  <si>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</si>
  <si>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</si>
  <si>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</si>
  <si>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</si>
  <si>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</si>
  <si>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</si>
  <si>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</si>
  <si>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</si>
  <si>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</si>
  <si>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</si>
  <si>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</si>
  <si>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</si>
  <si>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</si>
  <si>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</si>
  <si>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</si>
  <si>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</si>
  <si>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</si>
  <si>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</si>
  <si>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</si>
  <si>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</si>
  <si>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</si>
  <si>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</si>
  <si>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</si>
  <si>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</si>
  <si>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</si>
  <si>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</si>
  <si>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</si>
  <si>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</si>
  <si>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</si>
  <si>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</si>
  <si>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</si>
  <si>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</si>
  <si>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</si>
  <si>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</si>
  <si>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</si>
  <si>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</si>
  <si>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</si>
  <si>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</si>
  <si>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</si>
  <si>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</si>
  <si>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</si>
  <si>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</si>
  <si>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</si>
  <si>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</si>
  <si>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</si>
  <si>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</si>
  <si>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</si>
  <si>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</si>
  <si>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</si>
  <si>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</si>
  <si>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</si>
  <si>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</si>
  <si>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</si>
  <si>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</si>
  <si>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</si>
  <si>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</si>
  <si>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</si>
  <si>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</si>
  <si>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</si>
  <si>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</si>
  <si>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</si>
  <si>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</si>
  <si>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</si>
  <si>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</si>
  <si>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</si>
  <si>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</si>
  <si>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</si>
  <si>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</si>
  <si>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</si>
  <si>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</si>
  <si>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</si>
  <si>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</si>
  <si>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</si>
  <si>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</si>
  <si>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</si>
  <si>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</si>
  <si>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</si>
  <si>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</si>
  <si>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</si>
  <si>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</si>
  <si>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</si>
  <si>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</si>
  <si>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</si>
  <si>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</si>
  <si>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</si>
  <si>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</si>
  <si>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</si>
  <si>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</si>
  <si>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</si>
  <si>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</si>
  <si>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</si>
  <si>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</si>
  <si>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</si>
  <si>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</si>
  <si>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</si>
  <si>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</si>
  <si>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</si>
  <si>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</si>
  <si>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</si>
  <si>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</si>
  <si>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</si>
  <si>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</si>
  <si>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</si>
  <si>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</si>
  <si>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</si>
  <si>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</si>
  <si>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</si>
  <si>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</si>
  <si>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</si>
  <si>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</si>
  <si>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</si>
  <si>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</si>
  <si>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</si>
  <si>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</si>
  <si>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</si>
  <si>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</si>
  <si>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</si>
  <si>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</si>
  <si>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</si>
  <si>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</si>
  <si>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</si>
  <si>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</si>
  <si>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</si>
  <si>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</si>
  <si>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</si>
  <si>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</si>
  <si>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</si>
  <si>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</si>
  <si>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</si>
  <si>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</si>
  <si>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</si>
  <si>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</si>
  <si>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</si>
  <si>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</si>
  <si>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</si>
  <si>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</si>
  <si>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</si>
  <si>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</si>
  <si>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</si>
  <si>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</si>
  <si>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</si>
  <si>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</si>
  <si>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</si>
  <si>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</si>
  <si>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</si>
  <si>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</si>
  <si>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</si>
  <si>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</si>
  <si>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</si>
  <si>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</si>
  <si>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</si>
  <si>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</si>
  <si>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</si>
  <si>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</si>
  <si>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</si>
  <si>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</si>
  <si>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</si>
  <si>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</si>
  <si>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</si>
  <si>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</si>
  <si>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</si>
  <si>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</si>
  <si>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</si>
  <si>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</si>
  <si>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</si>
  <si>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</si>
  <si>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</si>
  <si>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</si>
  <si>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</si>
  <si>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</si>
  <si>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</si>
  <si>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</si>
  <si>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</si>
  <si>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</si>
  <si>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</si>
  <si>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</si>
  <si>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</si>
  <si>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</si>
  <si>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</si>
  <si>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</si>
  <si>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</si>
  <si>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</si>
  <si>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</si>
  <si>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</si>
  <si>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</si>
  <si>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</si>
  <si>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</si>
  <si>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</si>
  <si>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</si>
  <si>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</si>
  <si>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</si>
  <si>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</si>
  <si>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</si>
  <si>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</si>
  <si>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</si>
  <si>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</si>
  <si>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</si>
  <si>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</si>
  <si>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</si>
  <si>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</si>
  <si>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</si>
  <si>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</si>
  <si>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</si>
  <si>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</si>
  <si>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</si>
  <si>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</si>
  <si>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</si>
  <si>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</si>
  <si>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</si>
  <si>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</si>
  <si>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</si>
  <si>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</si>
  <si>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</si>
  <si>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</si>
  <si>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</si>
  <si>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</si>
  <si>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</si>
  <si>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</si>
  <si>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</si>
  <si>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</si>
  <si>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</si>
  <si>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</si>
  <si>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</si>
  <si>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</si>
  <si>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</si>
  <si>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</si>
  <si>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</si>
  <si>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</si>
  <si>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</si>
  <si>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</si>
  <si>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</si>
  <si>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</si>
  <si>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</si>
  <si>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</si>
  <si>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</si>
  <si>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</si>
  <si>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</si>
  <si>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</si>
  <si>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</si>
  <si>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</si>
  <si>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</si>
  <si>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</si>
  <si>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</si>
  <si>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</si>
  <si>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</si>
  <si>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</si>
  <si>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</si>
  <si>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</si>
  <si>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</si>
  <si>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</si>
  <si>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</si>
  <si>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</si>
  <si>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</si>
  <si>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</si>
  <si>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</si>
  <si>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</si>
  <si>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</si>
  <si>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</si>
  <si>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</si>
  <si>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</si>
  <si>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</si>
  <si>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</si>
  <si>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</si>
  <si>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</si>
  <si>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</si>
  <si>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</si>
  <si>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</si>
  <si>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</si>
  <si>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</si>
  <si>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</si>
  <si>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</si>
  <si>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</si>
  <si>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</si>
  <si>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</si>
  <si>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</si>
  <si>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</si>
  <si>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</si>
  <si>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</si>
  <si>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</si>
  <si>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</si>
  <si>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</si>
  <si>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</si>
  <si>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</si>
  <si>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</si>
  <si>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</si>
  <si>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</si>
  <si>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</si>
  <si>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</si>
  <si>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</si>
  <si>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</si>
  <si>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</si>
  <si>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</si>
  <si>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</si>
  <si>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</si>
  <si>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</si>
  <si>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</si>
  <si>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</si>
  <si>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</si>
  <si>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</si>
  <si>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</si>
  <si>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</si>
  <si>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</si>
  <si>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</si>
  <si>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</si>
  <si>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</si>
  <si>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</si>
  <si>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</si>
  <si>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</si>
  <si>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</si>
  <si>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</si>
  <si>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</si>
  <si>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</si>
  <si>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</si>
  <si>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</si>
  <si>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</si>
  <si>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</si>
  <si>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</si>
  <si>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</si>
  <si>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</si>
  <si>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</si>
  <si>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</si>
  <si>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</si>
  <si>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</si>
  <si>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</si>
  <si>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</si>
  <si>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</si>
  <si>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</si>
  <si>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</si>
  <si>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</si>
  <si>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</si>
  <si>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</si>
  <si>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</si>
  <si>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</si>
  <si>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</si>
  <si>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</si>
  <si>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</si>
  <si>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</si>
  <si>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</si>
  <si>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</si>
  <si>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</si>
  <si>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</si>
  <si>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</si>
  <si>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</si>
  <si>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</si>
  <si>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</si>
  <si>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</si>
  <si>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</si>
  <si>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</si>
  <si>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</si>
  <si>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</si>
  <si>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</si>
  <si>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</si>
  <si>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</si>
  <si>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</si>
  <si>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</si>
  <si>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</si>
  <si>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</si>
  <si>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</si>
  <si>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</si>
  <si>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</si>
  <si>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</si>
  <si>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</si>
  <si>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</si>
  <si>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</si>
  <si>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</si>
  <si>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</si>
  <si>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</si>
  <si>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</si>
  <si>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</si>
  <si>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</si>
  <si>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</si>
  <si>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</si>
  <si>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</si>
  <si>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</si>
  <si>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</si>
  <si>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</si>
  <si>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</si>
  <si>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</si>
  <si>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</si>
  <si>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</si>
  <si>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</si>
  <si>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</si>
  <si>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</si>
  <si>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</si>
  <si>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</si>
  <si>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</si>
  <si>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</si>
  <si>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</si>
  <si>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</si>
  <si>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</si>
  <si>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</si>
  <si>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</si>
  <si>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</si>
  <si>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</si>
  <si>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</si>
  <si>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</si>
  <si>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</si>
  <si>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</si>
  <si>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</si>
  <si>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</si>
  <si>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</si>
  <si>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</si>
  <si>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</si>
  <si>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</si>
  <si>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</si>
  <si>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</si>
  <si>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</si>
  <si>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</si>
  <si>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</si>
  <si>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</si>
  <si>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</si>
  <si>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</si>
  <si>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</si>
  <si>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</si>
  <si>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</si>
  <si>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</si>
  <si>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</si>
  <si>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</si>
  <si>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</si>
  <si>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</si>
  <si>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</si>
  <si>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</si>
  <si>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</si>
  <si>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</si>
  <si>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</si>
  <si>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</si>
  <si>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</si>
  <si>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</si>
  <si>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</si>
  <si>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</si>
  <si>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</si>
  <si>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</si>
  <si>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</si>
  <si>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</si>
  <si>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</si>
  <si>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</si>
  <si>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</si>
  <si>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</si>
  <si>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</si>
  <si>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</si>
  <si>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</si>
  <si>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</si>
  <si>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</si>
  <si>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</si>
  <si>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</si>
  <si>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</si>
  <si>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</si>
  <si>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</si>
  <si>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</si>
  <si>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</si>
  <si>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</si>
  <si>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</si>
  <si>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</si>
  <si>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</si>
  <si>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</si>
  <si>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</si>
  <si>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</si>
  <si>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</si>
  <si>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</si>
  <si>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</si>
  <si>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</si>
  <si>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</si>
  <si>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</si>
  <si>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</si>
  <si>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</si>
  <si>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</si>
  <si>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</si>
  <si>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</si>
  <si>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</si>
  <si>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</si>
  <si>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</si>
  <si>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</si>
  <si>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</si>
  <si>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</si>
  <si>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</si>
  <si>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</si>
  <si>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</si>
  <si>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</si>
  <si>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</si>
  <si>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</si>
  <si>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</si>
  <si>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</si>
  <si>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</si>
  <si>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</si>
  <si>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</si>
  <si>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</si>
  <si>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</si>
  <si>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</si>
  <si>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</si>
  <si>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</si>
  <si>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</si>
  <si>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</si>
  <si>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</si>
  <si>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</si>
  <si>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</si>
  <si>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</si>
  <si>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</si>
  <si>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</si>
  <si>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</si>
  <si>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</si>
  <si>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</si>
  <si>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</si>
  <si>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</si>
  <si>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</si>
  <si>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</si>
  <si>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</si>
  <si>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</si>
  <si>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</si>
  <si>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</si>
  <si>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</si>
  <si>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</si>
  <si>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</si>
  <si>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</si>
  <si>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</si>
  <si>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</si>
  <si>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</si>
  <si>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</si>
  <si>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</si>
  <si>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</si>
  <si>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</si>
  <si>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</si>
  <si>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</si>
  <si>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</si>
  <si>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</si>
  <si>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</si>
  <si>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</si>
  <si>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</si>
  <si>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</si>
  <si>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</si>
  <si>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</si>
  <si>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</si>
  <si>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</si>
  <si>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</si>
  <si>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</si>
  <si>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</si>
  <si>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</si>
  <si>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</si>
  <si>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</si>
  <si>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</si>
  <si>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</si>
  <si>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</si>
  <si>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</si>
  <si>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</si>
  <si>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</si>
  <si>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</si>
  <si>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</si>
  <si>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</si>
  <si>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</si>
  <si>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</si>
  <si>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</si>
  <si>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</si>
  <si>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</si>
  <si>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</si>
  <si>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</si>
  <si>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</si>
  <si>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</si>
  <si>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</si>
  <si>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</si>
  <si>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</si>
  <si>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</si>
  <si>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</si>
  <si>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</si>
  <si>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</si>
  <si>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</si>
  <si>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</si>
  <si>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</si>
  <si>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</si>
  <si>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</si>
  <si>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</si>
  <si>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</si>
  <si>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</si>
  <si>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</si>
  <si>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</si>
  <si>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</si>
  <si>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</si>
  <si>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</si>
  <si>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</si>
  <si>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</si>
  <si>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</si>
  <si>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</si>
  <si>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</si>
  <si>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</si>
  <si>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</si>
  <si>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</si>
  <si>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</si>
  <si>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</si>
  <si>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</si>
  <si>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</si>
  <si>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</si>
  <si>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</si>
  <si>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</si>
  <si>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</si>
  <si>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</si>
  <si>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</si>
  <si>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</si>
  <si>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</si>
  <si>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</si>
  <si>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</si>
  <si>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</si>
  <si>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</si>
  <si>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</si>
  <si>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</si>
  <si>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</si>
  <si>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</si>
  <si>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</si>
  <si>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</si>
  <si>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</si>
  <si>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</si>
  <si>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</si>
  <si>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</si>
  <si>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</si>
  <si>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</si>
  <si>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</si>
  <si>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</si>
  <si>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</si>
  <si>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</si>
  <si>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</si>
  <si>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</si>
  <si>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</si>
  <si>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</si>
  <si>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</si>
  <si>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</si>
  <si>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</si>
  <si>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</si>
  <si>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</si>
  <si>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</si>
  <si>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</si>
  <si>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</si>
  <si>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</si>
  <si>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</si>
  <si>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</si>
  <si>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</si>
  <si>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</si>
  <si>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</si>
  <si>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</si>
  <si>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</si>
  <si>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</si>
  <si>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</si>
  <si>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</si>
  <si>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</si>
  <si>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</si>
  <si>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</si>
  <si>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</si>
  <si>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</si>
  <si>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</si>
  <si>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</si>
  <si>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</si>
  <si>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</si>
  <si>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</si>
  <si>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</si>
  <si>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</si>
  <si>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</si>
  <si>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</si>
  <si>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</si>
  <si>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</si>
  <si>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</si>
  <si>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</si>
  <si>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</si>
  <si>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</si>
  <si>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</si>
  <si>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</si>
  <si>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</si>
  <si>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</si>
  <si>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</si>
  <si>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</si>
  <si>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</si>
  <si>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</si>
  <si>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</si>
  <si>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</si>
  <si>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</si>
  <si>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</si>
  <si>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</si>
  <si>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</si>
  <si>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</si>
  <si>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</si>
  <si>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</si>
  <si>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</si>
  <si>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</si>
  <si>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</si>
  <si>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</si>
  <si>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</si>
  <si>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</si>
  <si>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</si>
  <si>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</si>
  <si>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</si>
  <si>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</si>
  <si>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</si>
  <si>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</si>
  <si>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</si>
  <si>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</si>
  <si>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</si>
  <si>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</si>
  <si>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</si>
  <si>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</si>
  <si>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</si>
  <si>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</si>
  <si>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</si>
  <si>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</si>
  <si>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</si>
  <si>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</si>
  <si>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</si>
  <si>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</si>
  <si>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</si>
  <si>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</si>
  <si>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</si>
  <si>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</si>
  <si>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</si>
  <si>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</si>
  <si>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</si>
  <si>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</si>
  <si>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</si>
  <si>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</si>
  <si>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</si>
  <si>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</si>
  <si>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</si>
  <si>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</si>
  <si>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</si>
  <si>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</si>
  <si>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</si>
  <si>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</si>
  <si>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</si>
  <si>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</si>
  <si>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</si>
  <si>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</si>
  <si>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</si>
  <si>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</si>
  <si>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</si>
  <si>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</si>
  <si>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</si>
  <si>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</si>
  <si>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</si>
  <si>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</si>
  <si>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</si>
  <si>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</si>
  <si>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</si>
  <si>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</si>
  <si>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</si>
  <si>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</si>
  <si>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</si>
  <si>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</si>
  <si>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</si>
  <si>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</si>
  <si>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</si>
  <si>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</si>
  <si>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</si>
  <si>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</si>
  <si>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</si>
  <si>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</si>
  <si>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</si>
  <si>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</si>
  <si>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</si>
  <si>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</si>
  <si>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</si>
  <si>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</si>
  <si>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</si>
  <si>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</si>
  <si>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</si>
  <si>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</si>
  <si>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</si>
  <si>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</si>
  <si>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</si>
  <si>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</si>
  <si>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</si>
  <si>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</si>
  <si>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</si>
  <si>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</si>
  <si>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</si>
  <si>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</si>
  <si>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</si>
  <si>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</si>
  <si>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</si>
  <si>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</si>
  <si>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</si>
  <si>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</si>
  <si>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</si>
  <si>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</si>
  <si>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</si>
  <si>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</si>
  <si>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</si>
  <si>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</si>
  <si>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</si>
  <si>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</si>
  <si>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</si>
  <si>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</si>
  <si>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</si>
  <si>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</si>
  <si>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</si>
  <si>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</si>
  <si>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</si>
  <si>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</si>
  <si>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</si>
  <si>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</si>
  <si>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</si>
  <si>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</si>
  <si>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</si>
  <si>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</si>
  <si>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</si>
  <si>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</si>
  <si>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</si>
  <si>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</si>
  <si>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</si>
  <si>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</si>
  <si>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</si>
  <si>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</si>
  <si>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</si>
  <si>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</si>
  <si>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</si>
  <si>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</si>
  <si>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</si>
  <si>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</si>
  <si>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</si>
  <si>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</si>
  <si>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</si>
  <si>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</si>
  <si>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</si>
  <si>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</si>
  <si>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</si>
  <si>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</si>
  <si>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</si>
  <si>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</si>
  <si>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</si>
  <si>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</si>
  <si>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</si>
  <si>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</si>
  <si>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</si>
  <si>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</si>
  <si>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</si>
  <si>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</si>
  <si>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</si>
  <si>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</si>
  <si>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</si>
  <si>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</si>
  <si>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</si>
  <si>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</si>
  <si>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</si>
  <si>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</si>
  <si>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</si>
  <si>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</si>
  <si>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</si>
  <si>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</si>
  <si>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</si>
  <si>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</si>
  <si>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</si>
  <si>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</si>
  <si>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</si>
  <si>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</si>
  <si>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</si>
  <si>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</si>
  <si>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</si>
  <si>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</si>
  <si>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</si>
  <si>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</si>
  <si>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</si>
  <si>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</si>
  <si>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</si>
  <si>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</si>
  <si>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</si>
  <si>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</si>
  <si>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</si>
  <si>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</si>
  <si>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</si>
  <si>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</si>
  <si>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</si>
  <si>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</si>
  <si>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</si>
  <si>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</si>
  <si>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</si>
  <si>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</si>
  <si>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</si>
  <si>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</si>
  <si>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</si>
  <si>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</si>
  <si>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</si>
  <si>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</si>
  <si>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</si>
  <si>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</si>
  <si>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</si>
  <si>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</si>
  <si>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</si>
  <si>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</si>
  <si>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</si>
  <si>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</si>
  <si>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</si>
  <si>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</si>
  <si>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</si>
  <si>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</si>
  <si>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</si>
  <si>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</si>
  <si>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</si>
  <si>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</si>
  <si>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</si>
  <si>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</si>
  <si>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</si>
  <si>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</si>
  <si>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</si>
  <si>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</si>
  <si>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</si>
  <si>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</si>
  <si>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</si>
  <si>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</si>
  <si>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</si>
  <si>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</si>
  <si>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</si>
  <si>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</si>
  <si>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</si>
  <si>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</si>
  <si>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</si>
  <si>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</si>
  <si>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</si>
  <si>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</si>
  <si>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</si>
  <si>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</si>
  <si>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</si>
  <si>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</si>
  <si>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</si>
  <si>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</si>
  <si>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</si>
  <si>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</si>
  <si>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</si>
  <si>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</si>
  <si>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</si>
  <si>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</si>
  <si>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</si>
  <si>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</si>
  <si>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</si>
  <si>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</si>
  <si>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</si>
  <si>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</si>
  <si>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</si>
  <si>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</si>
  <si>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</si>
  <si>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</si>
  <si>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</si>
  <si>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</si>
  <si>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</si>
  <si>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</si>
  <si>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</si>
  <si>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</si>
  <si>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</si>
  <si>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</si>
  <si>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</si>
  <si>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</si>
  <si>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</si>
  <si>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</si>
  <si>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</si>
  <si>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</si>
  <si>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</si>
  <si>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</si>
  <si>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</si>
  <si>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</si>
  <si>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</si>
  <si>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</si>
  <si>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</si>
  <si>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</si>
  <si>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</si>
  <si>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</si>
  <si>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</si>
  <si>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</si>
  <si>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</si>
  <si>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</si>
  <si>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</si>
  <si>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</si>
  <si>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</si>
  <si>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</si>
  <si>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</si>
  <si>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</si>
  <si>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</si>
  <si>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</si>
  <si>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</si>
  <si>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</si>
  <si>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</si>
  <si>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</si>
  <si>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</si>
  <si>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</si>
  <si>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</si>
  <si>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</si>
  <si>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</si>
  <si>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</si>
  <si>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</si>
  <si>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</si>
  <si>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</si>
  <si>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</si>
  <si>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</si>
  <si>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</si>
  <si>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</si>
  <si>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</si>
  <si>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</si>
  <si>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</si>
  <si>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</si>
  <si>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</si>
  <si>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</si>
  <si>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</si>
  <si>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</si>
  <si>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</si>
  <si>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</si>
  <si>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</si>
  <si>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</si>
  <si>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</si>
  <si>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</si>
  <si>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</si>
  <si>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</si>
  <si>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</si>
  <si>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</si>
  <si>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</si>
  <si>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</si>
  <si>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</si>
  <si>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</si>
  <si>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</si>
  <si>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</si>
  <si>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</si>
  <si>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</si>
  <si>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</si>
  <si>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</si>
  <si>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</si>
  <si>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</si>
  <si>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</si>
  <si>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</si>
  <si>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</si>
  <si>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</si>
  <si>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</si>
  <si>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</si>
  <si>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</si>
  <si>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</si>
  <si>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</si>
  <si>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</si>
  <si>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</si>
  <si>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</si>
  <si>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</si>
  <si>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</si>
  <si>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</si>
  <si>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</si>
  <si>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</si>
  <si>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</si>
  <si>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</si>
  <si>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</si>
  <si>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</si>
  <si>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</si>
  <si>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</si>
  <si>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</si>
  <si>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</si>
  <si>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</si>
  <si>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</si>
  <si>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</si>
  <si>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</si>
  <si>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</si>
  <si>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</si>
  <si>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</si>
  <si>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</si>
  <si>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</si>
  <si>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</si>
  <si>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</si>
  <si>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</si>
  <si>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</si>
  <si>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</si>
  <si>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</si>
  <si>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</si>
  <si>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</si>
  <si>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</si>
  <si>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</si>
  <si>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</si>
  <si>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</si>
  <si>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</si>
  <si>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</si>
  <si>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</si>
  <si>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</si>
  <si>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</si>
  <si>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</si>
  <si>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</si>
  <si>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</si>
  <si>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</si>
  <si>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</si>
  <si>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</si>
  <si>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</si>
  <si>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</si>
  <si>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</si>
  <si>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</si>
  <si>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</si>
  <si>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</si>
  <si>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</si>
  <si>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</si>
  <si>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</si>
  <si>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</si>
  <si>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</si>
  <si>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</si>
  <si>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</si>
  <si>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</si>
  <si>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</si>
  <si>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</si>
  <si>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</si>
  <si>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</si>
  <si>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</si>
  <si>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</si>
  <si>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</si>
  <si>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</si>
  <si>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</si>
  <si>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</si>
  <si>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</si>
  <si>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</si>
  <si>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</si>
  <si>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</si>
  <si>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</si>
  <si>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</si>
  <si>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</si>
  <si>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</si>
  <si>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</si>
  <si>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</si>
  <si>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</si>
  <si>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</si>
  <si>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</si>
  <si>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</si>
  <si>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</si>
  <si>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</si>
  <si>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</si>
  <si>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</si>
  <si>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</si>
  <si>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</si>
  <si>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</si>
  <si>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</si>
  <si>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</si>
  <si>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</si>
  <si>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</si>
  <si>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</si>
  <si>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</si>
  <si>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</si>
  <si>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</si>
  <si>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</si>
  <si>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</si>
  <si>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</si>
  <si>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</si>
  <si>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</si>
  <si>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</si>
  <si>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</si>
  <si>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</si>
  <si>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</si>
  <si>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</si>
  <si>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</si>
  <si>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</si>
  <si>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</si>
  <si>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</si>
  <si>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</si>
  <si>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</si>
  <si>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</si>
  <si>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</si>
  <si>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</si>
  <si>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</si>
  <si>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</si>
  <si>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</si>
  <si>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</si>
  <si>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</si>
  <si>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</si>
  <si>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</si>
  <si>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</si>
  <si>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</si>
  <si>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</si>
  <si>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</si>
  <si>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</si>
  <si>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</si>
  <si>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</si>
  <si>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</si>
  <si>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</si>
  <si>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</si>
  <si>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</si>
  <si>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</si>
  <si>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</si>
  <si>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</si>
  <si>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</si>
  <si>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</si>
  <si>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</si>
  <si>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</si>
  <si>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</si>
  <si>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</si>
  <si>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</si>
  <si>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</si>
  <si>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</si>
  <si>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</si>
  <si>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</si>
  <si>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</si>
  <si>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</si>
  <si>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</si>
  <si>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</si>
  <si>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</si>
  <si>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</si>
  <si>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</si>
  <si>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</si>
  <si>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</si>
  <si>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</si>
  <si>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</si>
  <si>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</si>
  <si>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</si>
  <si>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</si>
  <si>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</si>
  <si>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</si>
  <si>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</si>
  <si>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</si>
  <si>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</si>
  <si>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</si>
  <si>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</si>
  <si>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</si>
  <si>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</si>
  <si>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</si>
  <si>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</si>
  <si>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</si>
  <si>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</si>
  <si>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</si>
  <si>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</si>
  <si>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</si>
  <si>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</si>
  <si>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</si>
  <si>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</si>
  <si>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</si>
  <si>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</si>
  <si>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</si>
  <si>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</si>
  <si>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</si>
  <si>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</si>
  <si>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</si>
  <si>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</si>
  <si>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</si>
  <si>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</si>
  <si>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</si>
  <si>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</si>
  <si>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</si>
  <si>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</si>
  <si>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</si>
  <si>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</si>
  <si>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</si>
  <si>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</si>
  <si>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</si>
  <si>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</si>
  <si>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</si>
  <si>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</si>
  <si>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</si>
  <si>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</si>
  <si>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</si>
  <si>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</si>
  <si>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</si>
  <si>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</si>
  <si>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</si>
  <si>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</si>
  <si>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</si>
  <si>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</si>
  <si>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</si>
  <si>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</si>
  <si>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</si>
  <si>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</si>
  <si>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</si>
  <si>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</si>
  <si>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</si>
  <si>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</si>
  <si>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</si>
  <si>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</si>
  <si>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</si>
  <si>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</si>
  <si>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</si>
  <si>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</si>
  <si>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</si>
  <si>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</si>
  <si>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</si>
  <si>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</si>
  <si>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</si>
  <si>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</si>
  <si>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</si>
  <si>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</si>
  <si>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</si>
  <si>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</si>
  <si>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</si>
  <si>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</si>
  <si>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</si>
  <si>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</si>
  <si>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</si>
  <si>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</si>
  <si>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</si>
  <si>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</si>
  <si>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</si>
  <si>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</si>
  <si>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</si>
  <si>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</si>
  <si>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</si>
  <si>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</si>
  <si>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</si>
  <si>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</si>
  <si>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</si>
  <si>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</si>
  <si>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</si>
  <si>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</si>
  <si>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</si>
  <si>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</si>
  <si>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</si>
  <si>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</si>
  <si>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</si>
  <si>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</si>
  <si>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</si>
  <si>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</si>
  <si>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</si>
  <si>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</si>
  <si>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</si>
  <si>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</si>
  <si>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</si>
  <si>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</si>
  <si>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</si>
  <si>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</si>
  <si>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</si>
  <si>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</si>
  <si>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</si>
  <si>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</si>
  <si>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</si>
  <si>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</si>
  <si>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</si>
  <si>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</si>
  <si>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</si>
  <si>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</si>
  <si>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</si>
  <si>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</si>
  <si>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</si>
  <si>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</si>
  <si>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</si>
  <si>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</si>
  <si>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</si>
  <si>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</si>
  <si>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</si>
  <si>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</si>
  <si>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</si>
  <si>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</si>
  <si>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</si>
  <si>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</si>
  <si>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</si>
  <si>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</si>
  <si>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</si>
  <si>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</si>
  <si>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</si>
  <si>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</si>
  <si>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</si>
  <si>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</si>
  <si>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</si>
  <si>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</si>
  <si>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</si>
  <si>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</si>
  <si>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</si>
  <si>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</si>
  <si>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</si>
  <si>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</si>
  <si>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</si>
  <si>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</si>
  <si>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</si>
  <si>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</si>
  <si>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</si>
  <si>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</si>
  <si>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</si>
  <si>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</si>
  <si>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</si>
  <si>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</si>
  <si>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</si>
  <si>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</si>
  <si>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</si>
  <si>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</si>
  <si>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</si>
  <si>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</si>
  <si>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</si>
  <si>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</si>
  <si>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</si>
  <si>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</si>
  <si>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</si>
  <si>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</si>
  <si>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</si>
  <si>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</si>
  <si>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</si>
  <si>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</si>
  <si>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</si>
  <si>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</si>
  <si>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</si>
  <si>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</si>
  <si>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</si>
  <si>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</si>
  <si>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</si>
  <si>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</si>
  <si>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</si>
  <si>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</si>
  <si>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</si>
  <si>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</si>
  <si>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</si>
  <si>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</si>
  <si>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</si>
  <si>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</si>
  <si>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</si>
  <si>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</si>
  <si>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</si>
  <si>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</si>
  <si>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</si>
  <si>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</si>
  <si>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</si>
  <si>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</si>
  <si>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</si>
  <si>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</si>
  <si>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</si>
  <si>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</si>
  <si>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</si>
  <si>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</si>
  <si>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</si>
  <si>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</si>
  <si>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</si>
  <si>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</si>
  <si>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</si>
  <si>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</si>
  <si>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</si>
  <si>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</si>
  <si>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</si>
  <si>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</si>
  <si>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</si>
  <si>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</si>
  <si>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</si>
  <si>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</si>
  <si>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</si>
  <si>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</si>
  <si>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</si>
  <si>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</si>
  <si>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</si>
  <si>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</si>
  <si>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</si>
  <si>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</si>
  <si>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</si>
  <si>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</si>
  <si>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</si>
  <si>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</si>
  <si>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</si>
  <si>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</si>
  <si>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</si>
  <si>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</si>
  <si>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</si>
  <si>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</si>
  <si>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</si>
  <si>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</si>
  <si>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</si>
  <si>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</si>
  <si>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</si>
  <si>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</si>
  <si>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</si>
  <si>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</si>
  <si>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</si>
  <si>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</si>
  <si>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</si>
  <si>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</si>
  <si>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</si>
  <si>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</si>
  <si>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</si>
  <si>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</si>
  <si>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</si>
  <si>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</si>
  <si>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</si>
  <si>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</si>
  <si>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</si>
  <si>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</si>
  <si>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</si>
  <si>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</si>
  <si>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</si>
  <si>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</si>
  <si>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</si>
  <si>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</si>
  <si>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</si>
  <si>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</si>
  <si>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</si>
  <si>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</si>
  <si>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</si>
  <si>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</si>
  <si>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</si>
  <si>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</si>
  <si>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</si>
  <si>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</si>
  <si>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</si>
  <si>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</si>
  <si>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</si>
  <si>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</si>
  <si>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</si>
  <si>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</si>
  <si>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</si>
  <si>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</si>
  <si>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</si>
  <si>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</si>
  <si>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</si>
  <si>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</si>
  <si>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</si>
  <si>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</si>
  <si>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</si>
  <si>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</si>
  <si>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</si>
  <si>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</si>
  <si>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</si>
  <si>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</si>
  <si>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</si>
  <si>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</si>
  <si>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</si>
  <si>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</si>
  <si>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</si>
  <si>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</si>
  <si>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</si>
  <si>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</si>
  <si>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</si>
  <si>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</si>
  <si>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</si>
  <si>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</si>
  <si>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</si>
  <si>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</si>
  <si>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</si>
  <si>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</si>
  <si>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</si>
  <si>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</si>
  <si>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</si>
  <si>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</si>
  <si>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</si>
  <si>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</si>
  <si>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</si>
  <si>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</si>
  <si>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</si>
  <si>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</si>
  <si>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</si>
  <si>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</si>
  <si>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</si>
  <si>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</si>
  <si>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</si>
  <si>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</si>
  <si>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</si>
  <si>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</si>
  <si>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</si>
  <si>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</si>
  <si>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</si>
  <si>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</si>
  <si>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</si>
  <si>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</si>
  <si>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</si>
  <si>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</si>
  <si>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</si>
  <si>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</si>
  <si>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</si>
  <si>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</si>
  <si>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</si>
  <si>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</si>
  <si>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</si>
  <si>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</si>
  <si>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</si>
  <si>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</si>
  <si>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</si>
  <si>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</si>
  <si>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</si>
  <si>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</si>
  <si>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</si>
  <si>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</si>
  <si>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</si>
  <si>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</si>
  <si>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</si>
  <si>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</si>
  <si>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</si>
  <si>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</si>
  <si>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</si>
  <si>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</si>
  <si>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</si>
  <si>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</si>
  <si>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</si>
  <si>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</si>
  <si>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</si>
  <si>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</si>
  <si>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</si>
  <si>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</si>
  <si>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</si>
  <si>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</si>
  <si>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</si>
  <si>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</si>
  <si>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</si>
  <si>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</si>
  <si>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</si>
  <si>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</si>
  <si>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</si>
  <si>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</si>
  <si>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</si>
  <si>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</si>
  <si>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</si>
  <si>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</si>
  <si>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</si>
  <si>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</si>
  <si>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</si>
  <si>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</si>
  <si>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</si>
  <si>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</si>
  <si>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</si>
  <si>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</si>
  <si>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</si>
  <si>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</si>
  <si>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</si>
  <si>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</si>
  <si>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</si>
  <si>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</si>
  <si>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</si>
  <si>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</si>
  <si>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</si>
  <si>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</si>
  <si>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</si>
  <si>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</si>
  <si>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</si>
  <si>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</si>
  <si>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</si>
  <si>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</si>
  <si>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</si>
  <si>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</si>
  <si>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</si>
  <si>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</si>
  <si>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</si>
  <si>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</si>
  <si>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</si>
  <si>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</si>
  <si>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</si>
  <si>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</si>
  <si>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</si>
  <si>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</si>
  <si>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</si>
  <si>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</si>
  <si>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</si>
  <si>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</si>
  <si>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</si>
  <si>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</si>
  <si>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</si>
  <si>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</si>
  <si>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</si>
  <si>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</si>
  <si>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</si>
  <si>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</si>
  <si>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</si>
  <si>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</si>
  <si>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</si>
  <si>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</si>
  <si>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</si>
  <si>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</si>
  <si>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</si>
  <si>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</si>
  <si>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</si>
  <si>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</si>
  <si>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</si>
  <si>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</si>
  <si>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</si>
  <si>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</si>
  <si>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</si>
  <si>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</si>
  <si>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</si>
  <si>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</si>
  <si>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</si>
  <si>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</si>
  <si>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</si>
  <si>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</si>
  <si>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</si>
  <si>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</si>
  <si>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</si>
  <si>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</si>
  <si>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</si>
  <si>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</si>
  <si>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</si>
  <si>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</si>
  <si>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</si>
  <si>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</si>
  <si>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</si>
  <si>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</si>
  <si>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</si>
  <si>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</si>
  <si>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</si>
  <si>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</si>
  <si>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</si>
  <si>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</si>
  <si>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</si>
  <si>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</si>
  <si>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</si>
  <si>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</si>
  <si>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</si>
  <si>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</si>
  <si>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</si>
  <si>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</si>
  <si>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</si>
  <si>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</si>
  <si>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</si>
  <si>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</si>
  <si>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</si>
  <si>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</si>
  <si>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</si>
  <si>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</si>
  <si>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</si>
  <si>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</si>
  <si>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</si>
  <si>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</si>
  <si>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</si>
  <si>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</si>
  <si>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</si>
  <si>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</si>
  <si>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</si>
  <si>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</si>
  <si>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</si>
  <si>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</si>
  <si>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</si>
  <si>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</si>
  <si>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</si>
  <si>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</si>
  <si>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</si>
  <si>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</si>
  <si>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</si>
  <si>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</si>
  <si>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</si>
  <si>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</si>
  <si>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</si>
  <si>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</si>
  <si>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</si>
  <si>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</si>
  <si>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</si>
  <si>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</si>
  <si>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</si>
  <si>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</si>
  <si>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</si>
  <si>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</si>
  <si>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</si>
  <si>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</si>
  <si>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</si>
  <si>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</si>
  <si>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</si>
  <si>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</si>
  <si>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</si>
  <si>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</si>
  <si>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</si>
  <si>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</si>
  <si>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</si>
  <si>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</si>
  <si>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</si>
  <si>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</si>
  <si>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</si>
  <si>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</si>
  <si>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</si>
  <si>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</si>
  <si>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</si>
  <si>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</si>
  <si>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</si>
  <si>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</si>
  <si>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</si>
  <si>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</si>
  <si>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</si>
  <si>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</si>
  <si>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</si>
  <si>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</si>
  <si>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</si>
  <si>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</si>
  <si>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</si>
  <si>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</si>
  <si>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</si>
  <si>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</si>
  <si>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</si>
  <si>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</si>
  <si>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</si>
  <si>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</si>
  <si>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</si>
  <si>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</si>
  <si>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</si>
  <si>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</si>
  <si>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</si>
  <si>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</si>
  <si>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</si>
  <si>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</si>
  <si>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</si>
  <si>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</si>
  <si>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</si>
  <si>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</si>
  <si>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</si>
  <si>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</si>
  <si>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</si>
  <si>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</si>
  <si>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</si>
  <si>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</si>
  <si>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</si>
  <si>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</si>
  <si>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</si>
  <si>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</si>
  <si>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</si>
  <si>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</si>
  <si>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</si>
  <si>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</si>
  <si>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</si>
  <si>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</si>
  <si>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</si>
  <si>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</si>
  <si>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</si>
  <si>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</si>
  <si>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</si>
  <si>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</si>
  <si>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</si>
  <si>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</si>
  <si>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</si>
  <si>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</si>
  <si>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</si>
  <si>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</si>
  <si>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</si>
  <si>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</si>
  <si>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</si>
  <si>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</si>
  <si>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</si>
  <si>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</si>
  <si>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</si>
  <si>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</si>
  <si>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</si>
  <si>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</si>
  <si>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</si>
  <si>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</si>
  <si>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</si>
  <si>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</si>
  <si>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</si>
  <si>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</si>
  <si>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</si>
  <si>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</si>
  <si>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</si>
  <si>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</si>
  <si>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</si>
  <si>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</si>
  <si>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</si>
  <si>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</si>
  <si>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</si>
  <si>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</si>
  <si>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</si>
  <si>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</si>
  <si>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</si>
  <si>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</si>
  <si>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</si>
  <si>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</si>
  <si>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</si>
  <si>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</si>
  <si>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</si>
  <si>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</si>
  <si>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</si>
  <si>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</si>
  <si>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</si>
  <si>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</si>
  <si>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</si>
  <si>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</si>
  <si>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</si>
  <si>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</si>
  <si>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</si>
  <si>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</si>
  <si>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</si>
  <si>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</si>
  <si>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</si>
  <si>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</si>
  <si>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</si>
  <si>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</si>
  <si>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</si>
  <si>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</si>
  <si>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</si>
  <si>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</si>
  <si>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</si>
  <si>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</si>
  <si>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</si>
  <si>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</si>
  <si>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</si>
  <si>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</si>
  <si>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</si>
  <si>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</si>
  <si>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</si>
  <si>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</si>
  <si>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</si>
  <si>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</si>
  <si>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</si>
  <si>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</si>
  <si>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</si>
  <si>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</si>
  <si>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</si>
  <si>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</si>
  <si>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</si>
  <si>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</si>
  <si>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</si>
  <si>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</si>
  <si>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</si>
  <si>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</si>
  <si>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</si>
  <si>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</si>
  <si>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</si>
  <si>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</si>
  <si>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</si>
  <si>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</si>
  <si>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</si>
  <si>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</si>
  <si>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</si>
  <si>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</si>
  <si>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</si>
  <si>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</si>
  <si>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</si>
  <si>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</si>
  <si>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</si>
  <si>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</si>
  <si>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</si>
  <si>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</si>
  <si>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</si>
  <si>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</si>
  <si>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</si>
  <si>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</si>
  <si>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</si>
  <si>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</si>
  <si>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</si>
  <si>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</si>
  <si>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</si>
  <si>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</si>
  <si>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</si>
  <si>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</si>
  <si>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</si>
  <si>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</si>
  <si>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</si>
  <si>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</si>
  <si>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</si>
  <si>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</si>
  <si>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</si>
  <si>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</si>
  <si>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</si>
  <si>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</si>
  <si>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</si>
  <si>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</si>
  <si>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</si>
  <si>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</si>
  <si>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</si>
  <si>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</si>
  <si>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</si>
  <si>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</si>
  <si>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</si>
  <si>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</si>
  <si>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</si>
  <si>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</si>
  <si>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</si>
  <si>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</si>
  <si>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</si>
  <si>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</si>
  <si>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</si>
  <si>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</si>
  <si>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</si>
  <si>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</si>
  <si>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</si>
  <si>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</si>
  <si>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</si>
  <si>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</si>
  <si>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</si>
  <si>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</si>
  <si>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</si>
  <si>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</si>
  <si>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</si>
  <si>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</si>
  <si>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</si>
  <si>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</si>
  <si>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</si>
  <si>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</si>
  <si>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</si>
  <si>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</si>
  <si>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</si>
  <si>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</si>
  <si>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</si>
  <si>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</si>
  <si>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</si>
  <si>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</si>
  <si>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</si>
  <si>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</si>
  <si>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</si>
  <si>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</si>
  <si>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</si>
  <si>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</si>
  <si>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</si>
  <si>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</si>
  <si>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</si>
  <si>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</si>
  <si>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</si>
  <si>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</si>
  <si>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</si>
  <si>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</si>
  <si>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</si>
  <si>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</si>
  <si>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</si>
  <si>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</si>
  <si>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</si>
  <si>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</si>
  <si>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</si>
  <si>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</si>
  <si>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</si>
  <si>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</si>
  <si>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</si>
  <si>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</si>
  <si>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</si>
  <si>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</si>
  <si>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</si>
  <si>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</si>
  <si>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</si>
  <si>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</si>
  <si>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</si>
  <si>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</si>
  <si>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</si>
  <si>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</si>
  <si>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</si>
  <si>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</si>
  <si>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</si>
  <si>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</si>
  <si>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</si>
  <si>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</si>
  <si>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</si>
  <si>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</si>
  <si>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</si>
  <si>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</si>
  <si>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</si>
  <si>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</si>
  <si>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</si>
  <si>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</si>
  <si>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</si>
  <si>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</si>
  <si>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</si>
  <si>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</si>
  <si>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</si>
  <si>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</si>
  <si>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</si>
  <si>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</si>
  <si>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</si>
  <si>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</si>
  <si>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</si>
  <si>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</si>
  <si>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</si>
  <si>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</si>
  <si>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</si>
  <si>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</si>
  <si>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</si>
  <si>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</si>
  <si>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</si>
  <si>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</si>
  <si>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</si>
  <si>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</si>
  <si>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</si>
  <si>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</si>
  <si>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</si>
  <si>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</si>
  <si>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</si>
  <si>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</si>
  <si>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</si>
  <si>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</si>
  <si>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</si>
  <si>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</si>
  <si>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</si>
  <si>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</si>
  <si>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</si>
  <si>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</si>
  <si>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</si>
  <si>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</si>
  <si>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</si>
  <si>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</si>
  <si>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</si>
  <si>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</si>
  <si>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</si>
  <si>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</si>
  <si>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</si>
  <si>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</si>
  <si>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</si>
  <si>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</si>
  <si>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</si>
  <si>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</si>
  <si>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</si>
  <si>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</si>
  <si>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</si>
  <si>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</si>
  <si>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</si>
  <si>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</si>
  <si>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</si>
  <si>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</si>
  <si>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</si>
  <si>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</si>
  <si>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</si>
  <si>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</si>
  <si>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</si>
  <si>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</si>
  <si>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</si>
  <si>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</si>
  <si>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</si>
  <si>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</si>
  <si>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</si>
  <si>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</si>
  <si>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</si>
  <si>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</si>
  <si>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</si>
  <si>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</si>
  <si>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</si>
  <si>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</si>
  <si>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</si>
  <si>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</si>
  <si>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</si>
  <si>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</si>
  <si>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</si>
  <si>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</si>
  <si>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</si>
  <si>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</si>
  <si>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</si>
  <si>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</si>
  <si>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</si>
  <si>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</si>
  <si>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</si>
  <si>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</si>
  <si>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</si>
  <si>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</si>
  <si>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</si>
  <si>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</si>
  <si>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</si>
  <si>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</si>
  <si>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</si>
  <si>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</si>
  <si>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</si>
  <si>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</si>
  <si>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</si>
  <si>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</si>
  <si>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</si>
  <si>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</si>
  <si>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</si>
  <si>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</si>
  <si>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</si>
  <si>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</si>
  <si>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</si>
  <si>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</si>
  <si>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</si>
  <si>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</si>
  <si>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</si>
  <si>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</si>
  <si>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</si>
  <si>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</si>
  <si>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</si>
  <si>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</si>
  <si>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</si>
  <si>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</si>
  <si>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</si>
  <si>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</si>
  <si>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</si>
  <si>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</si>
  <si>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</si>
  <si>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</si>
  <si>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</si>
  <si>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</si>
  <si>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</si>
  <si>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</si>
  <si>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</si>
  <si>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</si>
  <si>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</si>
  <si>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</si>
  <si>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</si>
  <si>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</si>
  <si>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</si>
  <si>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</si>
  <si>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</si>
  <si>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</si>
  <si>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</si>
  <si>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</si>
  <si>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</si>
  <si>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</si>
  <si>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</si>
  <si>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</si>
  <si>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</si>
  <si>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</si>
  <si>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</si>
  <si>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</si>
  <si>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</si>
  <si>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</si>
  <si>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</si>
  <si>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</si>
  <si>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</si>
  <si>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</si>
  <si>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</si>
  <si>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</si>
  <si>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</si>
  <si>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</si>
  <si>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</si>
  <si>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</si>
  <si>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</si>
  <si>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</si>
  <si>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</si>
  <si>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</si>
  <si>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</si>
  <si>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</si>
  <si>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</si>
  <si>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</si>
  <si>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</si>
  <si>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</si>
  <si>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</si>
  <si>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</si>
  <si>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</si>
  <si>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</si>
  <si>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</si>
  <si>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</si>
  <si>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</si>
  <si>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</si>
  <si>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</si>
  <si>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</si>
  <si>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</si>
  <si>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</si>
  <si>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</si>
  <si>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</si>
  <si>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</si>
  <si>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</si>
  <si>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</si>
  <si>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</si>
  <si>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</si>
  <si>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</si>
  <si>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</si>
  <si>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</si>
  <si>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</si>
  <si>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</si>
  <si>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</si>
  <si>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</si>
  <si>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</si>
  <si>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</si>
  <si>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</si>
  <si>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</si>
  <si>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</si>
  <si>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</si>
  <si>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</si>
  <si>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</si>
  <si>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</si>
  <si>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</si>
  <si>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</si>
  <si>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</si>
  <si>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</si>
  <si>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</si>
  <si>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</si>
  <si>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</si>
  <si>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</si>
  <si>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</si>
  <si>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</si>
  <si>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</si>
  <si>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</si>
  <si>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</si>
  <si>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</si>
  <si>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</si>
  <si>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</si>
  <si>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</si>
  <si>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</si>
  <si>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</si>
  <si>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</si>
  <si>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</si>
  <si>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</si>
  <si>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</si>
  <si>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</si>
  <si>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</si>
  <si>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</si>
  <si>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</si>
  <si>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</si>
  <si>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</si>
  <si>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</si>
  <si>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</si>
  <si>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</si>
  <si>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</si>
  <si>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</si>
  <si>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</si>
  <si>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</si>
  <si>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</si>
  <si>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</si>
  <si>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</si>
  <si>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</si>
  <si>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</si>
  <si>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</si>
  <si>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</si>
  <si>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</si>
  <si>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</si>
  <si>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</si>
  <si>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</si>
  <si>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</si>
  <si>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</si>
  <si>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</si>
  <si>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</si>
  <si>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</si>
  <si>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</si>
  <si>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</si>
  <si>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</si>
  <si>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</si>
  <si>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</si>
  <si>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</si>
  <si>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</si>
  <si>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</si>
  <si>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</si>
  <si>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</si>
  <si>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</si>
  <si>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</si>
  <si>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</si>
  <si>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</si>
  <si>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</si>
  <si>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</si>
  <si>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</si>
  <si>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</si>
  <si>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</si>
  <si>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</si>
  <si>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</si>
  <si>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</si>
  <si>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</si>
  <si>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</si>
  <si>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</si>
  <si>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</si>
  <si>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</si>
  <si>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</si>
  <si>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</si>
  <si>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</si>
  <si>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</si>
  <si>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</si>
  <si>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</si>
  <si>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</si>
  <si>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</si>
  <si>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</si>
  <si>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</si>
  <si>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</si>
  <si>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</si>
  <si>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</si>
  <si>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</si>
  <si>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</si>
  <si>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</si>
  <si>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</si>
  <si>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</si>
  <si>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</si>
  <si>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</si>
  <si>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</si>
  <si>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</si>
  <si>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</si>
  <si>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</si>
  <si>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</si>
  <si>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</si>
  <si>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</si>
  <si>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</si>
  <si>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</si>
  <si>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</si>
  <si>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</si>
  <si>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</si>
  <si>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</si>
  <si>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</si>
  <si>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</si>
  <si>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</si>
  <si>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</si>
  <si>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</si>
  <si>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</si>
  <si>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</si>
  <si>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</si>
  <si>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</si>
  <si>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</si>
  <si>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</si>
  <si>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</si>
  <si>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</si>
  <si>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</si>
  <si>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</si>
  <si>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</si>
  <si>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</si>
  <si>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</si>
  <si>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</si>
  <si>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</si>
  <si>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</si>
  <si>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</si>
  <si>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</si>
  <si>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</si>
  <si>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</si>
  <si>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</si>
  <si>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</si>
  <si>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</si>
  <si>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</si>
  <si>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</si>
  <si>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</si>
  <si>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</si>
  <si>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</si>
  <si>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</si>
  <si>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</si>
  <si>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</si>
  <si>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</si>
  <si>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</si>
  <si>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</si>
  <si>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</si>
  <si>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</si>
  <si>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</si>
  <si>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</si>
  <si>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</si>
  <si>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</si>
  <si>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</si>
  <si>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</si>
  <si>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</si>
  <si>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</si>
  <si>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</si>
  <si>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</si>
  <si>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</si>
  <si>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</si>
  <si>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</si>
  <si>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</si>
  <si>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</si>
  <si>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</si>
  <si>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</si>
  <si>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</si>
  <si>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</si>
  <si>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</si>
  <si>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</si>
  <si>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</si>
  <si>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</si>
  <si>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</si>
  <si>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</si>
  <si>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</si>
  <si>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</si>
  <si>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</si>
  <si>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</si>
  <si>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</si>
  <si>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</si>
  <si>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</si>
  <si>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</si>
  <si>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</si>
  <si>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</si>
  <si>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</si>
  <si>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</si>
  <si>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</si>
  <si>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</si>
  <si>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</si>
  <si>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</si>
  <si>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</si>
  <si>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</si>
  <si>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</si>
  <si>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</si>
  <si>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</si>
  <si>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</si>
  <si>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PCM-20251203-00000465</t>
  </si>
  <si>
    <t>PCM-20251203-00000404</t>
  </si>
  <si>
    <t>access issue, site located at militry base, team try to access at 9 AM</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</si>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</sst>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331.32481458333496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45994.273240509261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45994.273240509261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45994.273240509261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45994.273240509261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45994.273240509261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45994.273240509261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45994.273240509261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45994.273240509261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45994.273240509261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45994.273240509261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45994.273240509261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45994.273240509261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45994.273240509261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45994.273240509261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45994.273240509261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45994.273240509261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45994.273240509261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45994.273240509261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45994.273240509261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45994.273240509261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45994.273240509261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45994.273240509261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45994.273240509261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45994.273240509261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45994.273240509261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45994.273240509261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45994.273240509261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45994.273240509261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45994.273240509261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45994.273240509261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45994.273240509261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45994.273240509261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45994.273240509261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45994.273240509261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45994.273240509261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45994.273240509261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45994.273240509261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45994.273240509261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45994.273240509261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45994.273240509261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45994.273240509261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45994.273240509261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45994.273240509261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45994.273240509261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45994.273240509261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45994.273240509261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45994.273240509261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45994.273240509261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45994.273240509261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45994.273240509261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45994.273240509261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45994.273240509261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45994.273240509261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45994.273240509261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45994.273240509261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45994.273240509261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45994.273240509261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45994.273240509261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45994.273240509261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45994.273240509261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45994.273240509261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45994.273240509261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45994.273240509261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45994.273240509261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45994.273240509261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45994.273240509261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45994.273240509261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45994.273240509261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45994.273240509261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45994.273240509261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45994.273240509261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45994.273240509261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45994.273240509261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45994.273240509261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45994.273240509261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45994.273240509261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45994.273240509261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45994.273240509261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45994.273240509261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45994.273240509261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45994.273240509261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45994.273240509261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45994.273240509261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45994.273240509261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45994.273240509261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45994.273240509261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45994.273240509261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45994.273240509261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45994.273240509261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45994.273240509261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45994.273240509261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45994.273240509261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45994.273240509261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45994.273240509261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45994.273240509261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45994.273240509261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45994.273240509261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45994.273240509261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45994.273240509261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45994.273240509261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45994.273240509261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45994.273240509261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45994.273240509261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45994.273240509261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45994.273240509261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45994.273240509261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45994.273240509261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45994.273240509261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45994.273240509261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45994.273240509261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45994.273240509261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45994.273240509261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45994.273240509261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45994.273240509261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45994.273240509261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45994.273240509261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45994.273240509261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45994.273240509261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45994.273240509261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45994.273240509261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45994.273240509261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45994.273240509261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45994.273240509261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45994.273240509261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45994.273240509261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45994.273240509261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45994.273240509261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45994.273240509261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45994.273240509261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45994.273240509261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45994.273240509261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45994.273240509261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45994.273240509261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45994.273240509261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45994.273240509261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45994.273240509261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45994.273240509261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45994.273240509261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45994.273240509261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45994.273240509261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45994.273240509261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45994.273240509261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45994.273240509261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45994.273240509261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45994.273240509261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45994.273240509261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45994.273240509261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45994.273240509261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45994.273240509261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45994.273240509261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45994.273240509261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45994.273240509261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45994.273240509261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45994.273240509261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45994.273240509261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45994.273240509261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45994.273240509261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45994.273240509261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45994.273240509261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45994.273240509261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45994.273240509261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45994.273240509261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45994.273240509261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45994.273240509261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45994.273240509261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45994.273240509261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45994.273240509261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45994.273240509261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45994.273240509261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45994.273240509261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45994.273240509261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45994.273240509261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45994.273240509261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45994.273240509261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45994.273240509261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45994.273240509261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45994.273240509261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45994.273240509261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45994.273240509261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45994.273240509261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45994.273240509261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45994.273240509261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45994.273240509261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45994.273240509261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45994.273240509261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45994.273240509261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45994.273240509261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45994.273240509261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45994.273240509261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45994.273240509261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45994.273240509261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45994.273240509261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45994.273240509261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45994.273240509261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45994.273240509261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45994.273240509261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45994.273240509261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45994.273240509261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45994.273240509261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45994.273240509261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45994.273240509261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45994.273240509261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45994.273240509261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45994.273240509261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45994.273240509261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45994.273240509261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169.27340254629962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9.8858215277796262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0.30877291666547535</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23537</v>
      </c>
      <c r="E6" s="81" t="s">
        <v>39106</v>
      </c>
      <c r="F6" s="100">
        <v>45994.309745370374</v>
      </c>
      <c r="G6" s="101">
        <f ca="1">IFERROR(NOW()-F6,"-")</f>
        <v>-3.6504861112916842E-2</v>
      </c>
      <c r="H6" s="71">
        <v>45994.304884259262</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45994.273240509261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45994.273240509261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45994.273240509261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45994.273240509261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45994.273240509261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45994.273240509261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45994.273240509261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45994.273240509261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45994.273240509261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45994.273240509261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45994.273240509261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45994.273240509261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45994.273240509261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45994.273240509261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45994.273240509261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45994.273240509261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45994.273240509261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45994.273240509261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45994.273240509261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45994.273240509261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45994.273240509261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45994.273240509261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45994.273240509261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45994.273240509261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45994.273240509261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45994.273240509261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45994.273240509261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45994.273240509261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45994.273240509261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45994.273240509261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45994.273240509261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45994.273240509261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45994.273240509261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45994.273240509261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45994.273240509261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45994.273240509261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18" t="s">
        <v>11115</v>
      </c>
      <c r="E2" s="18" t="s">
        <v>39106</v>
      </c>
      <c r="F2" s="20">
        <v>45994.276666666665</v>
      </c>
      <c r="G2" s="21">
        <f t="shared" ref="G2:G22" ca="1" si="0">IFERROR(NOW()-F2,"-")</f>
        <v>-3.4261574037373066E-3</v>
      </c>
      <c r="H2" s="22">
        <v>45994.271249999998</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18"/>
      <c r="E3" s="18"/>
      <c r="F3" s="20"/>
      <c r="G3" s="21">
        <f t="shared" ca="1" si="0"/>
        <v>45994.273240509261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45994.273240509261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45994.273240509261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45994.273240509261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45994.273240509261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45994.273240509261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45994.273240509261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45994.273240509261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45994.273240509261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45994.273240509261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45994.273240509261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45994.273240509261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45994.273240509261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45994.273240509261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45994.273240509261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45994.273240509261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45994.273240509261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45994.273240509261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45994.273240509261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45994.273240509261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45994.273240509261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45994.273240509261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45994.273240509261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45994.273240509261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45994.273240509261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45994.273240509261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45994.273240509261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45994.273240509261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45994.273240509261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45994.273240509261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45994.273240509261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45994.273240509261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45994.273240509261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45994.273240509261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45994.273240509261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45994.273240509261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45994.273240509261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45994.273240509261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45994.273240509261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45994.273240509261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45994.273240509261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45994.273240509261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45994.273240509261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45994.273240509261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45994.273240509261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45994.273240509261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45994.273240509261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45994.273240509261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45994.273240509261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45994.273240509261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45994.273240509261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45994.273240509261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45994.273240509261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45994.273240509261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45994.273240509261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45994.273240509261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45994.273240509261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45994.273240509261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45994.273240509261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45994.273240509261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45994.273240509261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45994.273240509261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45994.273240509261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45994.273240509261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45994.273240509261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45994.273240509261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45994.273240509261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45994.273240509261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45994.273240509261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45994.273240509261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45994.273240509261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45994.273240509261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45994.273240509261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45994.273240509261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45994.273240509261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45994.273240509261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45994.273240509261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45994.273240509261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45994.273240509261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45994.273240509261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45994.273240509261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45994.273240509261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45994.273240509261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45994.273240509261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45994.273240509261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45994.273240509261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45994.273240509261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45994.273240509261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45994.273240509261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45994.273240509261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45994.273240509261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45994.273240509261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45994.273240509261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45994.273240509261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45994.273240509261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45994.273240509261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45994.273240509261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45994.273240509261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45994.273240509261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45994.273240509261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45994.273240509261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45994.273240509261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45994.273240509261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45994.273240509261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45994.273240509261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45994.273240509261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45994.273240509261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45994.273240509261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45994.273240509261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45994.273240509261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45994.273240509261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45994.273240509261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45994.273240509261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45994.273240509261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45994.273240509261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45994.273240509261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45994.273240509261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45994.273240509261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45994.273240509261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45994.273240509261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45994.273240509261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45994.273240509261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45994.273240509261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45994.273240509261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45994.273240509261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45994.273240509261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45994.273240509261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45994.273240509261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45994.273240509261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45994.273240509261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45994.273240509261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45994.273240509261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45994.273240509261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45994.273240509261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45994.273240509261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45994.273240509261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45994.273240509261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45994.273240509261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45994.273240509261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45994.273240509261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45994.273240509261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45994.273240509261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45994.273240509261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45994.273240509261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45994.273240509261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45994.273240509261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45994.273240509261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45994.273240509261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45994.273240509261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45994.273240509261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45994.273240509261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45994.273240509261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45994.273240509261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45994.273240509261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45994.273240509261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45994.273240509261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45994.273240509261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45994.273240509261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45994.273240509261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45994.273240509261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45994.273240509261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45994.273240509261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45994.273240509261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45994.273240509261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45994.273240509261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45994.273240509261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45994.273240509261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45994.273240509261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45994.273240509261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45994.273240509261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45994.273240509261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45994.273240509261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45994.273240509261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45994.273240509261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45994.273240509261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45994.273240509261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45994.273240509261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45994.273240509261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45994.273240509261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45994.273240509261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45994.273240509261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45994.273240509261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45994.273240509261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45994.273240509261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45994.273240509261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45994.273240509261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45994.273240509261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45994.273240509261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45994.273240509261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45994.273240509261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45994.273240509261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45994.273240509261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45994.273240509261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45994.273240509261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45994.273240509261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45994.273240509261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45994.273240509261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45994.273240509261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45994.273240509261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45994.273240509261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45994.273240509261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45994.273240509261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45994.273240509261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45994.273240509261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45994.273240509261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45994.273240509261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45994.273240509261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45994.273240509261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45994.273240509261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45994.273240509261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45994.273240509261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45994.273240509261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45994.273240509261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45994.273240509261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45994.273240509261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45994.273240509261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45994.273240509261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45994.273240509261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45994.273240509261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45994.273240509261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45994.273240509261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45994.273240509261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45994.273240509261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45994.273240509261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45994.273240509261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45994.273240509261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45994.273240509261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45994.273240509261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45994.273240509261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45994.273240509261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45994.273240509261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45994.273240509261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45994.273240509261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45994.273240509261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45994.273240509261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45994.273240509261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45994.273240509261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45994.273240509261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45994.273240509261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45994.273240509261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45994.273240509261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45994.273240509261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45994.273240509261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45994.273240509261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45994.273240509261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45994.273240509261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45994.273240509261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45994.273240509261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45994.273240509261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45994.273240509261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45994.273240509261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45994.273240509261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45994.273240509261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45994.273240509261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45994.273240509261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45994.273240509261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45994.273240509261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45994.273240509261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45994.273240509261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45994.273240509261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45994.273240509261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45994.273240509261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45994.273240509261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45994.273240509261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45994.273240509261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45994.273240509261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45994.273240509261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45994.273240509261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45994.273240509261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45994.273240509261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45994.273240509261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45994.273240509261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45994.273240509261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45994.273240509261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45994.273240509261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45994.273240509261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45994.273240509261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45994.273240509261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45994.273240509261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45994.273240509261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45994.273240509261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45994.273240509261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45994.273240509261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45994.273240509261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45994.273240509261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45994.273240509261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45994.273240509261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45994.273240509261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45994.273240509261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45994.273240509261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45994.273240509261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45994.273240509261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45994.273240509261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45994.273240509261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45994.273240509261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45994.273240509261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45994.273240509261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45994.273240509261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45994.273240509261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45994.273240509261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45994.273240509261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45994.273240509261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45994.273240509261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45994.273240509261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45994.273240509261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45994.273240509261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45994.273240509261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45994.273240509261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45994.273240509261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45994.273240509261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45994.273240509261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45994.273240509261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45994.273240509261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45994.273240509261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45994.273240509261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45994.273240509261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45994.273240509261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45994.273240509261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45994.273240509261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45994.273240509261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45994.273240509261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45994.273240509261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45994.273240509261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45994.273240509261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45994.273240509261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45994.273240509261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45994.273240509261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45994.273240509261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45994.273240509261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45994.273240509261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45994.273240509261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45994.273240509261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45994.273240509261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45994.273240509261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45994.273240509261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45994.273240509261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45994.273240509261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45994.273240509261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45994.273240509261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45994.273240509261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45994.273240509261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45994.273240509261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45994.273240509261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45994.273240509261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45994.273240509261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45994.273240509261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45994.273240509261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45994.273240509261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45994.273240509261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45994.273240509261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45994.273240509261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45994.273240509261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45994.273240509261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45994.273240509261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45994.273240509261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45994.273240509261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45994.273240509261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45994.273240509261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45994.273240509261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45994.273240509261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45994.273240509261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45994.273240509261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45994.273240509261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45994.273240509261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45994.273240509261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45994.273240509261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45994.273240509261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45994.273240509261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45994.273240509261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45994.273240509261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45994.273240509261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45994.273240509261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45994.273240509261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45994.273240509261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45994.273240509261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45994.273240509261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45994.273240509261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45994.273240509261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45994.273240509261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45994.273240509261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45994.273240509261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45994.273240509261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45994.273240509261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45994.273240509261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45994.273240509261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45994.273240509261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45994.273240509261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45994.273240509261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45994.273240509261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45994.273240509261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45994.273240509261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45994.273240509261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45994.273240509261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45994.273240509261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45994.273240509261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45994.273240509261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45994.273240509261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45994.273240509261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45994.273240509261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45994.273240509261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45994.273240509261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45994.273240509261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45994.273240509261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45994.273240509261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45994.273240509261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45994.273240509261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45994.273240509261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45994.273240509261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45994.273240509261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45994.273240509261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45994.273240509261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45994.273240509261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45994.273240509261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45994.273240509261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45994.273240509261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45994.273240509261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45994.273240509261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45994.273240509261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45994.273240509261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45994.273240509261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45994.273240509261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45994.273240509261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45994.273240509261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45994.273240509261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45994.273240509261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45994.273240509261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45994.273240509261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45994.273240509261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45994.273240509261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45994.273240509261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45994.273240509261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45994.273240509261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45994.273240509261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45994.273240509261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45994.273240509261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45994.273240509261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45994.273240509261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45994.273240509261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45994.273240509261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45994.273240509261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45994.273240509261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45994.273240509261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45994.273240509261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45994.273240509261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45994.273240509261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45994.273240509261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45994.273240509261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45994.273240509261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45994.273240509261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45994.273240509261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45994.273240509261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45994.273240509261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45994.273240509261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45994.273240509261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45994.273240509261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45994.273240509261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45994.273240509261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45994.273240509261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45994.273240509261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45994.273240509261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45994.273240509261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45994.273240509261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45994.273240509261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45994.273240509261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45994.273240509261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45994.273240509261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45994.273240509261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45994.273240509261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45994.273240509261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45994.273240509261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45994.273240509261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45994.273240509261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45994.273240509261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45994.273240509261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45994.273240509261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45994.273240509261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45994.273240509261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45994.273240509261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45994.273240509261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45994.273240509261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45994.273240509261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45994.273240509261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45994.273240509261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45994.273240509261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45994.273240509261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45994.273240509261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45994.273240509261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45994.273240509261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45994.273240509261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45994.273240509261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45994.273240509261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45994.273240509261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45994.273240509261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45994.273240509261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45994.273240509261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45994.273240509261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45994.273240509261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45994.273240509261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45994.273240509261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45994.273240509261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45994.273240509261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45994.273240509261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45994.273240509261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45994.273240509261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45994.273240509261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45994.273240509261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45994.273240509261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45994.273240509261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45994.273240509261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45994.273240509261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45994.273240509261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45994.273240509261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45994.273240509261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45994.273240509261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45994.273240509261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45994.273240509261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45994.273240509261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45994.273240509261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45994.273240509261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45994.273240509261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45994.273240509261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45994.273240509261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45994.273240509261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45994.273240509261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45994.273240509261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45994.273240509261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45994.273240509261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45994.273240509261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45994.273240509261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45994.273240509261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45994.273240509261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45994.273240509261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45994.273240509261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45994.273240509261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45994.273240509261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45994.273240509261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45994.273240509261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45994.273240509261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45994.273240509261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45994.273240509261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45994.273240509261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45994.273240509261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45994.273240509261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45994.273240509261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45994.273240509261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45994.273240509261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45994.273240509261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45994.273240509261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45994.273240509261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45994.273240509261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45994.273240509261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45994.273240509261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45994.273240509261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45994.273240509261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45994.273240509261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45994.273240509261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45994.273240509261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45994.273240509261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45994.273240509261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45994.273240509261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45994.273240509261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45994.273240509261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45994.273240509261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45994.273240509261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45994.273240509261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45994.273240509261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45994.273240509261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45994.273240509261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45994.273240509261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45994.273240509261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45994.273240509261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45994.273240509261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45994.273240509261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45994.273240509261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45994.273240509261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45994.273240509261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45994.273240509261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45994.273240509261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45994.273240509261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45994.273240509261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45994.273240509261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45994.273240509261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45994.273240509261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45994.273240509261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45994.273240509261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45994.273240509261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45994.273240509261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45994.273240509261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45994.273240509261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45994.273240509261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45994.273240509261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45994.273240509261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45994.273240509261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45994.273240509261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45994.273240509261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45994.273240509261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45994.273240509261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45994.273240509261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45994.273240509261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45994.273240509261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45994.273240509261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45994.273240509261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45994.273240509261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45994.273240509261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45994.273240509261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45994.273240509261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45994.273240509261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45994.273240509261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45994.273240509261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45994.273240509261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45994.273240509261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45994.273240509261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45994.273240509261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45994.273240509261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45994.273240509261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45994.273240509261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45994.273240509261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45994.273240509261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45994.273240509261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45994.273240509261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45994.273240509261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45994.273240509261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45994.273240509261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45994.273240509261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45994.273240509261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45994.273240509261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45994.273240509261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45994.273240509261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45994.273240509261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45994.273240509261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45994.273240509261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45994.273240509261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45994.273240509261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45994.273240509261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45994.273240509261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45994.273240509261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45994.273240509261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45994.273240509261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45994.273240509261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45994.273240509261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45994.273240509261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45994.273240509261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45994.273240509261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45994.273240509261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45994.273240509261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45994.273240509261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45994.273240509261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45994.273240509261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45994.273240509261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45994.273240509261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45994.273240509261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45994.273240509261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45994.273240509261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45994.273240509261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45994.273240509261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45994.273240509261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45994.273240509261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45994.273240509261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45994.273240509261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45994.273240509261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45994.273240509261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45994.273240509261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45994.273240509261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45994.273240509261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45994.273240509261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45994.273240509261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45994.273240509261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45994.273240509261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45994.273240509261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45994.273240509261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45994.273240509261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45994.273240509261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45994.273240509261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45994.273240509261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45994.273240509261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45994.273240509261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45994.273240509261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45994.273240509261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45994.273240509261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45994.273240509261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45994.273240509261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45994.273240509261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45994.273240509261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45994.273240509261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45994.273240509261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45994.273240509261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45994.273240509261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45994.273240509261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45994.273240509261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45994.273240509261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45994.273240509261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45994.273240509261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45994.273240509261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45994.273240509261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45994.273240509261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45994.273240509261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45994.273240509261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45994.273240509261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45994.273240509261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45994.273240509261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45994.273240509261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45994.273240509261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45994.273240509261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45994.273240509261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45994.273240509261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45994.273240509261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45994.273240509261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45994.273240509261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45994.273240509261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45994.273240509261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45994.273240509261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45994.273240509261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45994.273240509261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45994.273240509261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45994.273240509261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45994.273240509261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45994.273240509261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45994.273240509261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45994.273240509261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45994.273240509261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45994.273240509261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45994.273240509261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45994.273240509261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45994.273240509261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45994.273240509261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45994.273240509261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45994.273240509261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45994.273240509261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45994.273240509261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45994.273240509261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45994.273240509261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45994.273240509261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45994.273240509261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45994.273240509261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45994.273240509261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45994.273240509261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45994.273240509261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45994.273240509261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45994.273240509261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45994.273240509261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45994.273240509261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45994.273240509261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45994.273240509261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45994.273240509261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45994.273240509261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45994.273240509261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45994.273240509261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45994.273240509261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45994.273240509261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45994.273240509261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45994.273240509261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45994.273240509261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45994.273240509261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45994.273240509261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45994.273240509261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45994.273240509261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45994.273240509261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45994.273240509261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45994.273240509261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45994.273240509261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45994.273240509261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45994.273240509261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45994.273240509261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45994.273240509261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45994.273240509261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45994.273240509261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45994.273240509261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45994.273240509261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45994.273240509261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45994.273240509261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45994.273240509261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45994.273240509261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45994.273240509261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45994.273240509261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45994.273240509261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45994.273240509261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45994.273240509261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45994.273240509261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45994.273240509261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45994.273240509261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45994.273240509261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45994.273240509261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45994.273240509261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45994.273240509261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45994.273240509261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45994.273240509261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45994.273240509261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45994.273240509261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45994.273240509261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45994.273240509261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45994.273240509261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45994.273240509261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45994.273240509261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45994.273240509261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45994.273240509261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45994.273240509261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45994.273240509261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45994.273240509261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45994.273240509261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45994.273240509261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45994.273240509261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45994.273240509261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45994.273240509261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45994.273240509261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45994.273240509261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45994.273240509261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45994.273240509261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45994.273240509261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45994.273240509261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45994.273240509261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45994.273240509261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45994.273240509261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45994.273240509261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45994.273240509261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45994.273240509261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45994.273240509261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45994.273240509261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45994.273240509261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45994.273240509261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45994.273240509261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45994.273240509261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45994.273240509261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45994.273240509261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45994.273240509261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45994.273240509261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45994.273240509261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45994.273240509261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45994.273240509261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45994.273240509261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45994.273240509261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45994.273240509261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45994.273240509261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45994.273240509261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45994.273240509261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45994.273240509261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45994.273240509261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45994.273240509261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45994.273240509261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45994.273240509261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45994.273240509261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45994.273240509261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45994.273240509261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45994.273240509261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45994.273240509261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45994.273240509261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45994.273240509261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45994.273240509261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45994.273240509261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45994.273240509261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45994.273240509261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45994.273240509261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45994.273240509261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45994.273240509261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45994.273240509261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45994.273240509261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45994.273240509261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45994.273240509261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45994.273240509261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45994.273240509261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45994.273240509261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45994.273240509261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45994.273240509261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45994.273240509261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45994.273240509261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45994.273240509261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45994.273240509261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45994.273240509261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45994.273240509261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45994.273240509261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45994.273240509261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45994.273240509261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45994.273240509261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45994.273240509261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45994.273240509261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45994.273240509261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45994.273240509261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45994.273240509261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45994.273240509261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45994.273240509261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45994.273240509261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45994.273240509261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45994.273240509261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45994.273240509261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45994.273240509261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45994.273240509261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45994.273240509261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45994.273240509261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45994.273240509261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45994.273240509261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45994.273240509261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45994.273240509261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45994.273240509261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45994.273240509261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45994.273240509261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45994.273240509261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45994.273240509261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45994.273240509261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45994.273240509261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45994.273240509261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45994.273240509261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45994.273240509261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45994.273240509261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45994.273240509261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45994.273240509261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45994.273240509261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45994.273240509261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45994.273240509261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45994.273240509261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45994.273240509261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45994.273240509261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45994.273240509261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45994.273240509261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45994.273240509261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45994.273240509261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45994.273240509261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45994.273240509261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45994.273240509261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45994.273240509261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45994.273240509261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45994.273240509261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45994.273240509261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45994.273240509261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45994.273240509261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45994.273240509261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45994.273240509261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45994.273240509261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45994.273240509261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45994.273240509261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45994.273240509261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45994.273240509261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45994.273240509261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290.79252291666489</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35680</v>
      </c>
      <c r="E3" s="91" t="s">
        <v>39106</v>
      </c>
      <c r="F3" s="92">
        <v>45993.988888888889</v>
      </c>
      <c r="G3" s="93">
        <f ca="1">IFERROR(NOW()-F3,"")</f>
        <v>0.28435162037203554</v>
      </c>
      <c r="H3" s="92">
        <v>45993.983101851853</v>
      </c>
      <c r="I3" s="110" t="str">
        <f>IFERROR(VLOOKUP(D3,DB!A:F,6,0),"")</f>
        <v>Generator-SG</v>
      </c>
      <c r="J3" s="110" t="str">
        <f>IFERROR(VLOOKUP(D3,DB!A:G,7,0),"")</f>
        <v>Good</v>
      </c>
      <c r="K3" s="94" t="s">
        <v>39200</v>
      </c>
      <c r="L3" s="88" t="str">
        <f>IFERROR(VLOOKUP(D3,DB!A:I,9,0),"")</f>
        <v>Latis</v>
      </c>
    </row>
    <row r="4" spans="1:16" ht="15" customHeight="1">
      <c r="A4" s="110"/>
      <c r="B4" s="110" t="str">
        <f>IFERROR(VLOOKUP(D4,DB!A:K,11,0),"")</f>
        <v/>
      </c>
      <c r="C4" s="90"/>
      <c r="D4" s="88"/>
      <c r="E4" s="91"/>
      <c r="F4" s="92"/>
      <c r="G4" s="93">
        <f ca="1">IFERROR(NOW()-F4,"")</f>
        <v>45994.273240509261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45994.273240509261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45994.273240509261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45994.273240509261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45994.273240509261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45994.273240509261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45994.273240509261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45994.273240509261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45994.273240509261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45994.273240509261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45994.273240509261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45994.273240509261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45994.273240509261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45994.273240509261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45994.273240509261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45994.273240509261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45994.273240509261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45994.273240509261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45994.273240509261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45994.273240509261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45994.273240509261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45994.273240509261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45994.273240509261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45994.273240509261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45994.273240509261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45994.273240509261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45994.273240509261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45994.273240509261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45994.273240509261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45994.273240509261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45994.273240509261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45994.273240509261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45994.273240509261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45994.273240509261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45994.273240509261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45994.273240509261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45994.273240509261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45994.273240509261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45994.273240509261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45994.273240509261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45994.273240509261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45994.273240509261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45994.273240509261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45994.273240509261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45994.273240509261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45994.273240509261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45994.273240509261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45994.273240509261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45994.273240509261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45994.273240509261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45994.273240509261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45994.273240509261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45994.273240509261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45994.273240509261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45994.273240509261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45994.273240509261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45994.273240509261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45994.273240509261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45994.273240509261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45994.273240509261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45994.273240509261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45994.273240509261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45994.273240509261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45994.273240509261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45994.273240509261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45994.273240509261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45994.273240509261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45994.273240509261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45994.273240509261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45994.273240509261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45994.273240509261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45994.273240509261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45994.273240509261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45994.273240509261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45994.273240509261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45994.273240509261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45994.273240509261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45994.273240509261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45994.273240509261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45994.273240509261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45994.273240509261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45994.273240509261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45994.273240509261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45994.273240509261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45994.273240509261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45994.273240509261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45994.273240509261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45994.273240509261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45994.273240509261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45994.273240509261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45994.273240509261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45994.273240509261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45994.273240509261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45994.273240509261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45994.273240509261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45994.273240509261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45994.273240509261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45994.273240509261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45994.273240509261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45994.273240509261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45994.273240509261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45994.273240509261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45994.273240509261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45994.273240509261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45994.273240509261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45994.273240509261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45994.273240509261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45994.273240509261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45994.273240509261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45994.273240509261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45994.273240509261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45994.273240509261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45994.273240509261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45994.273240509261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45994.273240509261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45994.273240509261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45994.273240509261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45994.273240509261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45994.273240509261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45994.273240509261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45994.273240509261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45994.273240509261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45994.273240509261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45994.273240509261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45994.273240509261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45994.273240509261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45994.273240509261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45994.273240509261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45994.273240509261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45994.273240509261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45994.273240509261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45994.273240509261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45994.273240509261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45994.273240509261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45994.273240509261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45994.273240509261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45994.273240509261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45994.273240509261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45994.273240509261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45994.273240509261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45994.273240509261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45994.273240509261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45994.273240509261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45994.273240509261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45994.273240509261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45994.273240509261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45994.273240509261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45994.273240509261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45994.273240509261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45994.273240509261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45994.273240509261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45994.273240509261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45994.273240509261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45994.273240509261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45994.273240509261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45994.273240509261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45994.273240509261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45994.273240509261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45994.273240509261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45994.273240509261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45994.273240509261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45994.273240509261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45994.273240509261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45994.273240509261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45994.273240509261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45994.273240509261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45994.273240509261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45994.273240509261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45994.273240509261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45994.273240509261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45994.273240509261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45994.273240509261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45994.273240509261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45994.273240509261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45994.273240509261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45994.273240509261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45994.273240509261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45994.273240509261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45994.273240509261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45994.273240509261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45994.273240509261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45994.273240509261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45994.273240509261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45994.273240509261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45994.273240509261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45994.273240509261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45994.273240509261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45994.273240509261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45994.273240509261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45994.273240509261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45994.273240509261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45994.273240509261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45994.273240509261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45994.273240509261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45994.273240509261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45994.273240509261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45994.273240509261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45994.273240509261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45994.273240509261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45994.273240509261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45994.273240509261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45994.273240509261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45994.273240509261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45994.273240509261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45994.273240509261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45994.273240509261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45994.273240509261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45994.273240509261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45994.273240509261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45994.273240509261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45994.273240509261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45994.273240509261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45994.273240509261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45994.273240509261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45994.273240509261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45994.273240509261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45994.273240509261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45994.273240509261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45994.273240509261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45994.273240509261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45994.273240509261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45994.273240509261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45994.273240509261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45994.273240509261</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102.44118032407277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68.08436319444445</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45.612129398148682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12.899941898147517</v>
      </c>
      <c r="H5" s="136">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2</v>
      </c>
      <c r="D6" s="37" t="s">
        <v>32904</v>
      </c>
      <c r="E6" s="37" t="s">
        <v>39106</v>
      </c>
      <c r="F6" s="38">
        <v>45994.239201388889</v>
      </c>
      <c r="G6" s="135">
        <f ca="1">IFERROR(NOW()-F6,"")</f>
        <v>3.4039120371744502E-2</v>
      </c>
      <c r="H6" s="38">
        <v>45994.232256944444</v>
      </c>
      <c r="I6" s="37" t="str">
        <f>IFERROR(VLOOKUP(D6,DB!A:F,6,0),"")</f>
        <v>SCECO</v>
      </c>
      <c r="J6" s="37" t="str">
        <f>IFERROR(VLOOKUP(D6,DB!A:G,7,0),"")</f>
        <v>Dead</v>
      </c>
      <c r="K6" s="37" t="s">
        <v>39210</v>
      </c>
      <c r="L6" s="37" t="str">
        <f>IFERROR(VLOOKUP(D6,DB!A:I,9,0),"")</f>
        <v>Latis</v>
      </c>
    </row>
    <row r="7" spans="1:13">
      <c r="A7" s="37" t="s">
        <v>39211</v>
      </c>
      <c r="B7" s="37" t="str">
        <f>IFERROR(VLOOKUP(D7,DB!A:K,11,0),"")</f>
        <v>R5</v>
      </c>
      <c r="C7" s="37">
        <v>2</v>
      </c>
      <c r="D7" s="37" t="s">
        <v>37882</v>
      </c>
      <c r="E7" s="37" t="s">
        <v>39106</v>
      </c>
      <c r="F7" s="38">
        <v>45994.288993055554</v>
      </c>
      <c r="G7" s="135">
        <f ca="1">IFERROR(NOW()-F7,"")</f>
        <v>-1.5752546292787883E-2</v>
      </c>
      <c r="H7" s="38">
        <v>45994.268854166665</v>
      </c>
      <c r="I7" s="37" t="str">
        <f>IFERROR(VLOOKUP(D7,DB!A:F,6,0),"")</f>
        <v>SCECO</v>
      </c>
      <c r="J7" s="37" t="str">
        <f>IFERROR(VLOOKUP(D7,DB!A:G,7,0),"")</f>
        <v>No BB Shifted</v>
      </c>
      <c r="K7" s="37" t="s">
        <v>39212</v>
      </c>
      <c r="L7" s="37" t="str">
        <f>IFERROR(VLOOKUP(D7,DB!A:I,9,0),"")</f>
        <v>Latis</v>
      </c>
    </row>
    <row r="8" spans="1:13">
      <c r="A8" s="37"/>
      <c r="B8" s="37" t="str">
        <f>IFERROR(VLOOKUP(D8,DB!A:K,11,0),"")</f>
        <v/>
      </c>
      <c r="C8" s="37"/>
      <c r="D8" s="37"/>
      <c r="E8" s="37"/>
      <c r="F8" s="38"/>
      <c r="G8" s="135">
        <f ca="1">IFERROR(NOW()-F8,"")</f>
        <v>45994.273240509261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45994.273240509261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45994.273240509261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45994.273240509261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45994.273240509261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45994.273240509261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45994.273240509261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45994.273240509261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45994.273240509261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45994.273240509261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45994.273240509261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45994.273240509261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45994.273240509261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45994.273240509261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45994.273240509261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45994.273240509261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45994.273240509261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45994.273240509261</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45994.273240509261</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7.9164351845975034E-3</v>
      </c>
      <c r="H2" s="121">
        <v>45994.246701388889</v>
      </c>
      <c r="I2" s="119" t="str">
        <f>IFERROR(VLOOKUP(D2,DB!A:F,6,0),"")</f>
        <v>Generator-SG</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45994.273240509261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45994.273240509261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45994.273240509261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45994.273240509261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45994.273240509261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45994.273240509261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45994.273240509261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45994.273240509261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45994.273240509261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45994.273240509261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45994.273240509261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45994.273240509261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45994.273240509261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45994.273240509261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45994.273240509261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45994.273240509261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45994.273240509261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45994.273240509261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45994.273240509261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45994.273240509261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45994.273240509261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45994.273240509261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45994.273240509261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45994.273240509261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45994.273240509261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45994.273240509261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45994.273240509261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45994.273240509261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45994.273240509261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45994.273240509261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45994.273240509261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45994.273240509261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45994.273240509261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45994.273240509261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45994.273240509261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45994.273240509261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45994.273240509261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45994.273240509261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45994.273240509261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45994.273240509261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45994.273240509261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45994.273240509261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45994.273240509261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45994.273240509261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45994.273240509261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45994.273240509261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45994.273240509261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45994.273240509261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45994.273240509261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45994.273240509261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45994.273240509261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45994.273240509261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45994.273240509261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45994.273240509261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45994.273240509261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45994.273240509261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45994.273240509261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45994.273240509261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45994.273240509261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45994.273240509261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45994.273240509261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45994.273240509261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45994.273240509261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45994.273240509261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45994.273240509261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45994.273240509261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45994.273240509261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45994.273240509261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45994.273240509261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45994.273240509261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45994.273240509261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45994.273240509261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45994.273240509261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45994.273240509261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45994.273240509261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45994.273240509261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45994.273240509261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45994.273240509261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45994.273240509261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45994.273240509261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45994.273240509261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45994.273240509261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45994.273240509261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45994.273240509261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45994.273240509261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45994.273240509261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45994.273240509261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45994.273240509261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45994.273240509261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45994.273240509261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45994.273240509261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45994.273240509261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45994.273240509261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45994.273240509261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45994.273240509261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45994.273240509261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45994.273240509261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45994.273240509261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45994.273240509261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45994.273240509261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45994.273240509261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45994.273240509261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45994.273240509261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45994.273240509261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45994.273240509261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45994.273240509261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45994.273240509261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45994.273240509261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45994.273240509261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45994.273240509261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45994.273240509261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45994.273240509261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45994.273240509261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45994.273240509261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45994.273240509261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45994.273240509261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45994.273240509261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45994.273240509261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45994.273240509261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45994.273240509261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45994.273240509261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45994.273240509261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45994.273240509261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45994.273240509261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45994.273240509261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45994.273240509261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45994.273240509261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45994.273240509261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45994.273240509261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45994.273240509261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45994.273240509261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45994.273240509261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45994.273240509261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45994.273240509261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45994.273240509261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45994.273240509261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45994.273240509261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45994.273240509261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45994.273240509261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45994.273240509261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45994.273240509261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45994.273240509261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45994.273240509261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45994.273240509261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45994.273240509261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45994.273240509261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45994.273240509261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45994.273240509261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45994.273240509261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45994.273240509261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45994.273240509261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45994.273240509261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45994.273240509261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45994.273240509261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45994.273240509261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45994.273240509261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45994.273240509261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45994.273240509261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45994.273240509261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45994.273240509261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45994.273240509261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45994.273240509261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45994.273240509261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45994.273240509261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45994.273240509261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45994.273240509261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45994.273240509261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45994.273240509261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45994.273240509261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45994.273240509261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45994.273240509261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45994.273240509261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45994.273240509261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45994.273240509261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45994.273240509261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45994.273240509261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45994.273240509261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45994.273240509261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45994.273240509261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45994.273240509261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45994.273240509261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45994.273240509261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45994.273240509261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45994.273240509261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45994.273240509261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45994.273240509261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45994.273240509261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45994.273240509261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45994.273240509261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45994.273240509261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45994.273240509261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45994.273240509261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45994.273240509261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45994.273240509261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45994.273240509261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45994.273240509261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45994.273240509261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45994.273240509261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45994.273240509261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45994.273240509261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45994.273240509261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45994.273240509261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45994.273240509261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45994.273240509261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45994.273240509261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45994.273240509261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45994.273240509261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45994.273240509261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45994.273240509261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45994.273240509261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45994.273240509261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45994.273240509261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45994.273240509261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45994.273240509261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45994.273240509261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45994.273240509261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45994.273240509261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45994.273240509261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45994.273240509261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45994.273240509261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45994.273240509261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45994.273240509261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45994.273240509261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45994.273240509261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45994.273240509261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45994.273240509261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45994.273240509261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45994.273240509261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45994.273240509261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45994.273240509261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45994.273240509261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45994.273240509261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45994.273240509261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45994.273240509261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45994.273240509261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45994.273240509261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45994.273240509261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45994.273240509261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45994.273240509261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45994.273240509261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45994.273240509261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45994.273240509261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45994.273240509261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45994.273240509261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45994.273240509261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45994.273240509261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45994.273240509261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45994.273240509261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45994.273240509261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45994.273240509261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45994.273240509261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45994.273240509261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45994.273240509261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45994.273240509261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45994.273240509261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45994.273240509261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45994.273240509261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45994.273240509261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45994.273240509261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45994.273240509261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45994.273240509261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45994.273240509261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45994.273240509261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45994.273240509261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45994.273240509261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45994.273240509261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45994.273240509261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45994.273240509261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45994.273240509261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45994.273240509261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45994.273240509261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45994.273240509261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45994.273240509261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45994.273240509261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45994.273240509261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45994.273240509261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45994.273240509261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45994.273240509261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45994.273240509261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45994.273240509261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45994.273240509261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45994.273240509261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45994.273240509261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45994.273240509261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45994.273240509261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45994.273240509261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45994.273240509261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45994.273240509261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45994.273240509261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45994.273240509261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45994.273240509261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45994.273240509261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45994.273240509261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45994.273240509261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45994.273240509261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45994.273240509261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45994.273240509261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45994.273240509261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45994.273240509261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45994.273240509261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45994.273240509261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45994.273240509261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45994.273240509261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45994.273240509261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45994.273240509261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45994.273240509261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45994.273240509261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45994.273240509261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45994.273240509261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45994.273240509261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45994.273240509261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45994.273240509261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45994.273240509261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45994.273240509261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45994.273240509261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45994.273240509261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45994.273240509261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45994.273240509261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45994.273240509261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45994.273240509261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45994.273240509261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45994.273240509261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45994.273240509261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45994.273240509261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45994.273240509261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45994.273240509261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45994.273240509261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45994.273240509261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45994.273240509261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45994.273240509261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45994.273240509261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45994.273240509261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45994.273240509261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45994.273240509261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45994.273240509261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45994.273240509261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45994.273240509261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45994.273240509261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45994.273240509261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45994.273240509261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45994.273240509261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45994.273240509261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45994.273240509261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45994.273240509261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45994.273240509261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45994.273240509261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45994.273240509261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45994.273240509261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45994.273240509261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45994.273240509261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45994.273240509261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45994.273240509261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45994.273240509261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45994.273240509261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45994.273240509261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45994.273240509261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45994.273240509261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45994.273240509261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45994.273240509261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45994.273240509261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45994.273240509261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45994.273240509261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45994.273240509261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45994.273240509261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45994.273240509261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45994.273240509261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45994.273240509261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45994.273240509261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45994.273240509261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45994.273240509261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45994.273240509261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45994.273240509261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45994.273240509261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45994.273240509261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45994.273240509261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45994.273240509261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45994.273240509261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45994.273240509261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45994.273240509261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45994.273240509261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45994.273240509261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45994.273240509261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45994.273240509261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45994.273240509261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45994.273240509261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45994.273240509261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45994.273240509261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45994.273240509261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45994.273240509261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45994.273240509261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45994.273240509261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45994.273240509261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45994.273240509261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45994.273240509261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45994.273240509261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45994.273240509261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45994.273240509261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45994.273240509261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45994.273240509261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45994.273240509261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45994.273240509261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45994.273240509261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45994.273240509261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45994.273240509261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45994.273240509261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45994.273240509261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45994.273240509261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45994.273240509261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45994.273240509261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45994.273240509261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45994.273240509261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45994.273240509261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45994.273240509261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45994.273240509261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45994.273240509261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45994.273240509261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45994.273240509261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45994.273240509261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45994.273240509261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45994.273240509261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45994.273240509261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45994.273240509261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45994.273240509261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45994.273240509261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45994.273240509261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45994.273240509261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45994.273240509261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45994.273240509261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45994.273240509261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45994.273240509261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45994.273240509261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45994.273240509261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45994.273240509261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45994.273240509261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45994.273240509261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45994.273240509261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45994.273240509261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45994.273240509261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45994.273240509261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45994.273240509261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45994.273240509261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45994.273240509261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45994.273240509261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45994.273240509261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45994.273240509261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45994.273240509261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45994.273240509261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45994.273240509261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45994.273240509261</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45994.273240509261</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