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55" documentId="120_S{2AC9BD13-BADA-5192-A53E-5A8FF88502F6}" xr6:coauthVersionLast="47" xr6:coauthVersionMax="47" xr10:uidLastSave="{9CC043F8-8A51-40F4-9A1E-A09750FCB17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L16" i="5"/>
  <c r="J16" i="5"/>
  <c r="I16" i="5"/>
  <c r="B16" i="5"/>
  <c r="G2"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I2" i="9"/>
  <c r="J2" i="9"/>
  <c r="L2"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<sst xmlns="http://schemas.openxmlformats.org/spreadsheetml/2006/main" count="180280" uniqueCount="39124">
  <si>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</si>
  <si>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</si>
  <si>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</si>
  <si>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</si>
  <si>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</si>
  <si>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</si>
  <si>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</si>
  <si>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</si>
  <si>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</si>
  <si>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</si>
  <si>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</si>
  <si>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</si>
  <si>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</si>
  <si>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</si>
  <si>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</si>
  <si>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</si>
  <si>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</si>
  <si>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</si>
  <si>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</si>
  <si>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</si>
  <si>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</si>
  <si>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</si>
  <si>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</si>
  <si>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</si>
  <si>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</si>
  <si>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</si>
  <si>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</si>
  <si>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</si>
  <si>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</si>
  <si>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</si>
  <si>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</si>
  <si>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</si>
  <si>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</si>
  <si>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</si>
  <si>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</si>
  <si>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</si>
  <si>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</si>
  <si>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</si>
  <si>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</si>
  <si>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</si>
  <si>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</si>
  <si>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</si>
  <si>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</si>
  <si>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</si>
  <si>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</si>
  <si>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</si>
  <si>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</si>
  <si>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</si>
  <si>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</si>
  <si>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</si>
  <si>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</si>
  <si>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</si>
  <si>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</si>
  <si>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</si>
  <si>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</si>
  <si>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</si>
  <si>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</si>
  <si>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</si>
  <si>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</si>
  <si>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</si>
  <si>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</si>
  <si>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</si>
  <si>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</si>
  <si>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</si>
  <si>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</si>
  <si>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</si>
  <si>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</si>
  <si>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</si>
  <si>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</si>
  <si>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</si>
  <si>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</si>
  <si>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</si>
  <si>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</si>
  <si>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</si>
  <si>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</si>
  <si>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</si>
  <si>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</si>
  <si>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</si>
  <si>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</si>
  <si>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</si>
  <si>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</si>
  <si>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</si>
  <si>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</si>
  <si>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</si>
  <si>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</si>
  <si>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</si>
  <si>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</si>
  <si>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</si>
  <si>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</si>
  <si>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</si>
  <si>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</si>
  <si>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</si>
  <si>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</si>
  <si>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</si>
  <si>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</si>
  <si>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</si>
  <si>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</si>
  <si>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</si>
  <si>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</si>
  <si>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</si>
  <si>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</si>
  <si>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</si>
  <si>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</si>
  <si>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</si>
  <si>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</si>
  <si>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</si>
  <si>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</si>
  <si>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</si>
  <si>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</si>
  <si>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</si>
  <si>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</si>
  <si>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</si>
  <si>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</si>
  <si>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</si>
  <si>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</si>
  <si>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</si>
  <si>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</si>
  <si>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</si>
  <si>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</si>
  <si>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</si>
  <si>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</si>
  <si>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</si>
  <si>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</si>
  <si>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</si>
  <si>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</si>
  <si>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</si>
  <si>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</si>
  <si>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</si>
  <si>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</si>
  <si>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</si>
  <si>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</si>
  <si>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</si>
  <si>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</si>
  <si>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</si>
  <si>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</si>
  <si>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</si>
  <si>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</si>
  <si>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</si>
  <si>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</si>
  <si>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</si>
  <si>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</si>
  <si>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</si>
  <si>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</si>
  <si>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</si>
  <si>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</si>
  <si>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</si>
  <si>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</si>
  <si>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</si>
  <si>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</si>
  <si>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</si>
  <si>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</si>
  <si>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</si>
  <si>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</si>
  <si>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</si>
  <si>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</si>
  <si>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</si>
  <si>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</si>
  <si>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</si>
  <si>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</si>
  <si>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</si>
  <si>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</si>
  <si>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</si>
  <si>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</si>
  <si>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</si>
  <si>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</si>
  <si>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</si>
  <si>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</si>
  <si>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</si>
  <si>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</si>
  <si>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</si>
  <si>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</si>
  <si>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</si>
  <si>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</si>
  <si>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</si>
  <si>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</si>
  <si>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</si>
  <si>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</si>
  <si>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</si>
  <si>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</si>
  <si>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</si>
  <si>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</si>
  <si>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</si>
  <si>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</si>
  <si>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</si>
  <si>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</si>
  <si>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</si>
  <si>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</si>
  <si>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</si>
  <si>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</si>
  <si>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</si>
  <si>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</si>
  <si>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</si>
  <si>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</si>
  <si>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</si>
  <si>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</si>
  <si>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</si>
  <si>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</si>
  <si>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</si>
  <si>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</si>
  <si>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</si>
  <si>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</si>
  <si>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</si>
  <si>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</si>
  <si>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</si>
  <si>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</si>
  <si>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</si>
  <si>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</si>
  <si>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</si>
  <si>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</si>
  <si>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</si>
  <si>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</si>
  <si>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</si>
  <si>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</si>
  <si>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</si>
  <si>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</si>
  <si>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</si>
  <si>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</si>
  <si>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</si>
  <si>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</si>
  <si>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</si>
  <si>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</si>
  <si>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</si>
  <si>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</si>
  <si>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</si>
  <si>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</si>
  <si>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</si>
  <si>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</si>
  <si>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</si>
  <si>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</si>
  <si>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</si>
  <si>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</si>
  <si>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</si>
  <si>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</si>
  <si>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</si>
  <si>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</si>
  <si>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</si>
  <si>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</si>
  <si>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</si>
  <si>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</si>
  <si>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</si>
  <si>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</si>
  <si>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</si>
  <si>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</si>
  <si>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</si>
  <si>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</si>
  <si>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</si>
  <si>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</si>
  <si>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</si>
  <si>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</si>
  <si>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</si>
  <si>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</si>
  <si>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</si>
  <si>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</si>
  <si>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</si>
  <si>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</si>
  <si>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</si>
  <si>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</si>
  <si>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</si>
  <si>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</si>
  <si>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</si>
  <si>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</si>
  <si>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</si>
  <si>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</si>
  <si>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</si>
  <si>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</si>
  <si>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</si>
  <si>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</si>
  <si>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</si>
  <si>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</si>
  <si>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</si>
  <si>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</si>
  <si>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</si>
  <si>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</si>
  <si>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</si>
  <si>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</si>
  <si>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</si>
  <si>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</si>
  <si>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</si>
  <si>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</si>
  <si>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</si>
  <si>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</si>
  <si>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</si>
  <si>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</si>
  <si>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</si>
  <si>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</si>
  <si>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</si>
  <si>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</si>
  <si>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</si>
  <si>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</si>
  <si>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</si>
  <si>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</si>
  <si>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</si>
  <si>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</si>
  <si>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</si>
  <si>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</si>
  <si>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</si>
  <si>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</si>
  <si>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</si>
  <si>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</si>
  <si>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</si>
  <si>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</si>
  <si>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</si>
  <si>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</si>
  <si>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</si>
  <si>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</si>
  <si>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</si>
  <si>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</si>
  <si>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</si>
  <si>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</si>
  <si>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</si>
  <si>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</si>
  <si>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</si>
  <si>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</si>
  <si>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</si>
  <si>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</si>
  <si>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</si>
  <si>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</si>
  <si>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</si>
  <si>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</si>
  <si>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</si>
  <si>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</si>
  <si>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</si>
  <si>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</si>
  <si>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</si>
  <si>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</si>
  <si>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</si>
  <si>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</si>
  <si>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</si>
  <si>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</si>
  <si>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</si>
  <si>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</si>
  <si>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</si>
  <si>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</si>
  <si>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</si>
  <si>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</si>
  <si>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</si>
  <si>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</si>
  <si>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</si>
  <si>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</si>
  <si>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</si>
  <si>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</si>
  <si>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</si>
  <si>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</si>
  <si>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</si>
  <si>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</si>
  <si>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</si>
  <si>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</si>
  <si>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</si>
  <si>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</si>
  <si>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</si>
  <si>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</si>
  <si>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</si>
  <si>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</si>
  <si>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</si>
  <si>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</si>
  <si>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</si>
  <si>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</si>
  <si>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</si>
  <si>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</si>
  <si>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</si>
  <si>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</si>
  <si>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</si>
  <si>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</si>
  <si>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</si>
  <si>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</si>
  <si>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</si>
  <si>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</si>
  <si>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</si>
  <si>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</si>
  <si>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</si>
  <si>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</si>
  <si>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</si>
  <si>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</si>
  <si>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</si>
  <si>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</si>
  <si>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</si>
  <si>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</si>
  <si>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</si>
  <si>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</si>
  <si>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</si>
  <si>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</si>
  <si>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</si>
  <si>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</si>
  <si>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</si>
  <si>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</si>
  <si>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</si>
  <si>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</si>
  <si>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</si>
  <si>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</si>
  <si>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</si>
  <si>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</si>
  <si>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</si>
  <si>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</si>
  <si>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</si>
  <si>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</si>
  <si>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</si>
  <si>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</si>
  <si>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</si>
  <si>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</si>
  <si>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</si>
  <si>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</si>
  <si>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</si>
  <si>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</si>
  <si>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</si>
  <si>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</si>
  <si>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</si>
  <si>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</si>
  <si>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</si>
  <si>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</si>
  <si>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</si>
  <si>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</si>
  <si>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</si>
  <si>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</si>
  <si>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</si>
  <si>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</si>
  <si>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</si>
  <si>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</si>
  <si>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</si>
  <si>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</si>
  <si>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</si>
  <si>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</si>
  <si>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</si>
  <si>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</si>
  <si>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</si>
  <si>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</si>
  <si>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</si>
  <si>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</si>
  <si>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</si>
  <si>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</si>
  <si>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</si>
  <si>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</si>
  <si>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</si>
  <si>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</si>
  <si>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</si>
  <si>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</si>
  <si>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</si>
  <si>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</si>
  <si>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</si>
  <si>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</si>
  <si>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</si>
  <si>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</si>
  <si>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</si>
  <si>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</si>
  <si>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</si>
  <si>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</si>
  <si>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</si>
  <si>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</si>
  <si>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</si>
  <si>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</si>
  <si>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</si>
  <si>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</si>
  <si>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</si>
  <si>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</si>
  <si>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</si>
  <si>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</si>
  <si>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</si>
  <si>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</si>
  <si>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</si>
  <si>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</si>
  <si>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</si>
  <si>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</si>
  <si>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</si>
  <si>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</si>
  <si>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</si>
  <si>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</si>
  <si>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</si>
  <si>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</si>
  <si>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</si>
  <si>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</si>
  <si>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</si>
  <si>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</si>
  <si>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</si>
  <si>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</si>
  <si>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</si>
  <si>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</si>
  <si>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</si>
  <si>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</si>
  <si>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</si>
  <si>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</si>
  <si>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</si>
  <si>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</si>
  <si>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</si>
  <si>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</si>
  <si>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</si>
  <si>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</si>
  <si>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</si>
  <si>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</si>
  <si>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</si>
  <si>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</si>
  <si>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</si>
  <si>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</si>
  <si>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</si>
  <si>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</si>
  <si>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</si>
  <si>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</si>
  <si>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</si>
  <si>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</si>
  <si>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</si>
  <si>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</si>
  <si>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</si>
  <si>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</si>
  <si>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</si>
  <si>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</si>
  <si>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</si>
  <si>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</si>
  <si>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</si>
  <si>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</si>
  <si>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</si>
  <si>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</si>
  <si>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</si>
  <si>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</si>
  <si>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</si>
  <si>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</si>
  <si>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</si>
  <si>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</si>
  <si>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</si>
  <si>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</si>
  <si>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</si>
  <si>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</si>
  <si>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</si>
  <si>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</si>
  <si>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</si>
  <si>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</si>
  <si>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</si>
  <si>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</si>
  <si>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</si>
  <si>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</si>
  <si>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</si>
  <si>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</si>
  <si>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</si>
  <si>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</si>
  <si>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</si>
  <si>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</si>
  <si>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</si>
  <si>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</si>
  <si>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</si>
  <si>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</si>
  <si>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</si>
  <si>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</si>
  <si>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</si>
  <si>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</si>
  <si>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</si>
  <si>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</si>
  <si>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</si>
  <si>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</si>
  <si>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</si>
  <si>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</si>
  <si>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</si>
  <si>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</si>
  <si>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</si>
  <si>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</si>
  <si>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</si>
  <si>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</si>
  <si>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</si>
  <si>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</si>
  <si>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</si>
  <si>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</si>
  <si>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</si>
  <si>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</si>
  <si>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</si>
  <si>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</si>
  <si>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</si>
  <si>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</si>
  <si>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</si>
  <si>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</si>
  <si>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</si>
  <si>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</si>
  <si>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</si>
  <si>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</si>
  <si>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</si>
  <si>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</si>
  <si>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</si>
  <si>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</si>
  <si>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</si>
  <si>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</si>
  <si>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</si>
  <si>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</si>
  <si>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</si>
  <si>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</si>
  <si>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</si>
  <si>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</si>
  <si>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</si>
  <si>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</si>
  <si>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</si>
  <si>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</si>
  <si>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</si>
  <si>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</si>
  <si>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</si>
  <si>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</si>
  <si>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</si>
  <si>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</si>
  <si>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</si>
  <si>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</si>
  <si>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</si>
  <si>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</si>
  <si>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</si>
  <si>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</si>
  <si>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</si>
  <si>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</si>
  <si>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</si>
  <si>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</si>
  <si>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</si>
  <si>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</si>
  <si>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</si>
  <si>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</si>
  <si>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</si>
  <si>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</si>
  <si>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</si>
  <si>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</si>
  <si>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</si>
  <si>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</si>
  <si>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</si>
  <si>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</si>
  <si>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</si>
  <si>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</si>
  <si>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</si>
  <si>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</si>
  <si>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</si>
  <si>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</si>
  <si>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</si>
  <si>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</si>
  <si>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</si>
  <si>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</si>
  <si>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</si>
  <si>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</si>
  <si>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</si>
  <si>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</si>
  <si>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</si>
  <si>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</si>
  <si>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</si>
  <si>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</si>
  <si>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</si>
  <si>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</si>
  <si>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</si>
  <si>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</si>
  <si>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</si>
  <si>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</si>
  <si>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</si>
  <si>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</si>
  <si>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</si>
  <si>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</si>
  <si>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</si>
  <si>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</si>
  <si>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</si>
  <si>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</si>
  <si>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</si>
  <si>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</si>
  <si>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</si>
  <si>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</si>
  <si>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</si>
  <si>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</si>
  <si>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</si>
  <si>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</si>
  <si>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</si>
  <si>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</si>
  <si>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</si>
  <si>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</si>
  <si>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</si>
  <si>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</si>
  <si>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</si>
  <si>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</si>
  <si>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</si>
  <si>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</si>
  <si>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</si>
  <si>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</si>
  <si>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</si>
  <si>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</si>
  <si>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</si>
  <si>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</si>
  <si>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</si>
  <si>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</si>
  <si>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</si>
  <si>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</si>
  <si>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</si>
  <si>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</si>
  <si>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</si>
  <si>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</si>
  <si>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</si>
  <si>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</si>
  <si>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</si>
  <si>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</si>
  <si>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</si>
  <si>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</si>
  <si>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</si>
  <si>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</si>
  <si>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</si>
  <si>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</si>
  <si>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</si>
  <si>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</si>
  <si>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</si>
  <si>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</si>
  <si>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</si>
  <si>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</si>
  <si>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</si>
  <si>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</si>
  <si>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</si>
  <si>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</si>
  <si>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</si>
  <si>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</si>
  <si>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</si>
  <si>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</si>
  <si>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</si>
  <si>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</si>
  <si>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</si>
  <si>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</si>
  <si>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</si>
  <si>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</si>
  <si>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</si>
  <si>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</si>
  <si>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</si>
  <si>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</si>
  <si>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</si>
  <si>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</si>
  <si>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</si>
  <si>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</si>
  <si>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</si>
  <si>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</si>
  <si>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</si>
  <si>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</si>
  <si>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</si>
  <si>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</si>
  <si>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</si>
  <si>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</si>
  <si>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</si>
  <si>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</si>
  <si>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</si>
  <si>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</si>
  <si>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</si>
  <si>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</si>
  <si>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</si>
  <si>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</si>
  <si>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</si>
  <si>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</si>
  <si>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</si>
  <si>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</si>
  <si>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</si>
  <si>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</si>
  <si>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</si>
  <si>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</si>
  <si>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</si>
  <si>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</si>
  <si>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</si>
  <si>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</si>
  <si>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</si>
  <si>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</si>
  <si>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</si>
  <si>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</si>
  <si>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</si>
  <si>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</si>
  <si>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</si>
  <si>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</si>
  <si>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</si>
  <si>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</si>
  <si>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</si>
  <si>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</si>
  <si>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</si>
  <si>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</si>
  <si>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</si>
  <si>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</si>
  <si>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</si>
  <si>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</si>
  <si>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</si>
  <si>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</si>
  <si>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</si>
  <si>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</si>
  <si>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</si>
  <si>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</si>
  <si>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</si>
  <si>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</si>
  <si>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</si>
  <si>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</si>
  <si>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</si>
  <si>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</si>
  <si>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</si>
  <si>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</si>
  <si>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</si>
  <si>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</si>
  <si>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</si>
  <si>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</si>
  <si>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</si>
  <si>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</si>
  <si>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</si>
  <si>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</si>
  <si>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</si>
  <si>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</si>
  <si>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</si>
  <si>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</si>
  <si>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</si>
  <si>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</si>
  <si>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</si>
  <si>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</si>
  <si>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</si>
  <si>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</si>
  <si>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</si>
  <si>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</si>
  <si>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</si>
  <si>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</si>
  <si>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</si>
  <si>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</si>
  <si>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</si>
  <si>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</si>
  <si>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</si>
  <si>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</si>
  <si>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</si>
  <si>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</si>
  <si>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</si>
  <si>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</si>
  <si>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</si>
  <si>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</si>
  <si>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</si>
  <si>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</si>
  <si>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</si>
  <si>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</si>
  <si>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</si>
  <si>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</si>
  <si>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</si>
  <si>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</si>
  <si>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</si>
  <si>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</si>
  <si>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</si>
  <si>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</si>
  <si>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</si>
  <si>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</si>
  <si>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</si>
  <si>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</si>
  <si>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</si>
  <si>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</si>
  <si>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</si>
  <si>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</si>
  <si>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</si>
  <si>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</si>
  <si>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</si>
  <si>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</si>
  <si>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</si>
  <si>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</si>
  <si>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</si>
  <si>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</si>
  <si>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</si>
  <si>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</si>
  <si>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</si>
  <si>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</si>
  <si>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</si>
  <si>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</si>
  <si>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</si>
  <si>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</si>
  <si>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</si>
  <si>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</si>
  <si>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</si>
  <si>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</si>
  <si>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</si>
  <si>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</si>
  <si>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</si>
  <si>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</si>
  <si>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</si>
  <si>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</si>
  <si>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</si>
  <si>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</si>
  <si>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</si>
  <si>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</si>
  <si>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</si>
  <si>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</si>
  <si>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</si>
  <si>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</si>
  <si>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</si>
  <si>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</si>
  <si>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</si>
  <si>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</si>
  <si>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</si>
  <si>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</si>
  <si>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</si>
  <si>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</si>
  <si>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</si>
  <si>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</si>
  <si>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</si>
  <si>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</si>
  <si>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</si>
  <si>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</si>
  <si>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</si>
  <si>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</si>
  <si>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</si>
  <si>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</si>
  <si>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</si>
  <si>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</si>
  <si>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</si>
  <si>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</si>
  <si>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</si>
  <si>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</si>
  <si>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</si>
  <si>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</si>
  <si>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</si>
  <si>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</si>
  <si>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</si>
  <si>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</si>
  <si>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</si>
  <si>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</si>
  <si>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</si>
  <si>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</si>
  <si>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</si>
  <si>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</si>
  <si>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</si>
  <si>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</si>
  <si>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</si>
  <si>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</si>
  <si>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</si>
  <si>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</si>
  <si>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</si>
  <si>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</si>
  <si>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</si>
  <si>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</si>
  <si>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</si>
  <si>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</si>
  <si>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</si>
  <si>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</si>
  <si>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</si>
  <si>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</si>
  <si>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</si>
  <si>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</si>
  <si>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</si>
  <si>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</si>
  <si>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</si>
  <si>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</si>
  <si>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</si>
  <si>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</si>
  <si>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</si>
  <si>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</si>
  <si>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</si>
  <si>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</si>
  <si>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</si>
  <si>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</si>
  <si>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</si>
  <si>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</si>
  <si>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</si>
  <si>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</si>
  <si>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</si>
  <si>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</si>
  <si>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</si>
  <si>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</si>
  <si>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</si>
  <si>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</si>
  <si>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</si>
  <si>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</si>
  <si>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</si>
  <si>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</si>
  <si>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</si>
  <si>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</si>
  <si>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</si>
  <si>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</si>
  <si>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</si>
  <si>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</si>
  <si>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</si>
  <si>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</si>
  <si>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</si>
  <si>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</si>
  <si>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</si>
  <si>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</si>
  <si>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</si>
  <si>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</si>
  <si>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</si>
  <si>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</si>
  <si>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</si>
  <si>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</si>
  <si>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</si>
  <si>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</si>
  <si>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</si>
  <si>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</si>
  <si>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</si>
  <si>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</si>
  <si>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</si>
  <si>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</si>
  <si>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</si>
  <si>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</si>
  <si>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</si>
  <si>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</si>
  <si>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</si>
  <si>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</si>
  <si>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</si>
  <si>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</si>
  <si>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</si>
  <si>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</si>
  <si>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</si>
  <si>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</si>
  <si>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</si>
  <si>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</si>
  <si>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</si>
  <si>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</si>
  <si>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</si>
  <si>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</si>
  <si>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</si>
  <si>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</si>
  <si>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</si>
  <si>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</si>
  <si>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</si>
  <si>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</si>
  <si>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</si>
  <si>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</si>
  <si>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</si>
  <si>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</si>
  <si>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</si>
  <si>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</si>
  <si>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</si>
  <si>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</si>
  <si>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</si>
  <si>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</si>
  <si>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</si>
  <si>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</si>
  <si>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</si>
  <si>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</si>
  <si>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</si>
  <si>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</si>
  <si>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</si>
  <si>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</si>
  <si>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</si>
  <si>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</si>
  <si>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</si>
  <si>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</si>
  <si>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</si>
  <si>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</si>
  <si>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</si>
  <si>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</si>
  <si>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</si>
  <si>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</si>
  <si>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</si>
  <si>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</si>
  <si>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</si>
  <si>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</si>
  <si>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</si>
  <si>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</si>
  <si>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</si>
  <si>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</si>
  <si>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</si>
  <si>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</si>
  <si>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</si>
  <si>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</si>
  <si>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</si>
  <si>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</si>
  <si>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</si>
  <si>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</si>
  <si>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</si>
  <si>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</si>
  <si>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</si>
  <si>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</si>
  <si>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</si>
  <si>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</si>
  <si>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</si>
  <si>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</si>
  <si>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</si>
  <si>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</si>
  <si>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</si>
  <si>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</si>
  <si>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</si>
  <si>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</si>
  <si>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</si>
  <si>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</si>
  <si>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</si>
  <si>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</si>
  <si>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</si>
  <si>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</si>
  <si>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</si>
  <si>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</si>
  <si>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</si>
  <si>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</si>
  <si>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</si>
  <si>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</si>
  <si>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</si>
  <si>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</si>
  <si>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</si>
  <si>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</si>
  <si>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</si>
  <si>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</si>
  <si>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</si>
  <si>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</si>
  <si>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</si>
  <si>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</si>
  <si>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</si>
  <si>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</si>
  <si>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</si>
  <si>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</si>
  <si>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</si>
  <si>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</si>
  <si>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</si>
  <si>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</si>
  <si>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</si>
  <si>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</si>
  <si>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</si>
  <si>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</si>
  <si>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</si>
  <si>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</si>
  <si>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</si>
  <si>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</si>
  <si>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</si>
  <si>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</si>
  <si>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</si>
  <si>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</si>
  <si>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</si>
  <si>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</si>
  <si>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</si>
  <si>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</si>
  <si>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</si>
  <si>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</si>
  <si>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</si>
  <si>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</si>
  <si>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</si>
  <si>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</si>
  <si>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</si>
  <si>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</si>
  <si>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</si>
  <si>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</si>
  <si>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</si>
  <si>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</si>
  <si>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</si>
  <si>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</si>
  <si>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</si>
  <si>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</si>
  <si>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</si>
  <si>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</si>
  <si>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</si>
  <si>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</si>
  <si>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</si>
  <si>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</si>
  <si>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</si>
  <si>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</si>
  <si>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</si>
  <si>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</si>
  <si>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</si>
  <si>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</si>
  <si>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</si>
  <si>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</si>
  <si>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</si>
  <si>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</si>
  <si>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</si>
  <si>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</si>
  <si>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</si>
  <si>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</si>
  <si>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</si>
  <si>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</si>
  <si>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</si>
  <si>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</si>
  <si>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</si>
  <si>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</si>
  <si>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</si>
  <si>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</si>
  <si>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</si>
  <si>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</si>
  <si>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</si>
  <si>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</si>
  <si>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</si>
  <si>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</si>
  <si>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</si>
  <si>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</si>
  <si>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</si>
  <si>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</si>
  <si>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</si>
  <si>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</si>
  <si>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</si>
  <si>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</si>
  <si>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</si>
  <si>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</si>
  <si>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</si>
  <si>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</si>
  <si>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</si>
  <si>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</si>
  <si>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</si>
  <si>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</si>
  <si>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</si>
  <si>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</si>
  <si>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</si>
  <si>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</si>
  <si>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</si>
  <si>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</si>
  <si>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</si>
  <si>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</si>
  <si>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</si>
  <si>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</si>
  <si>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</si>
  <si>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</si>
  <si>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</si>
  <si>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</si>
  <si>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</si>
  <si>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</si>
  <si>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</si>
  <si>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</si>
  <si>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</si>
  <si>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</si>
  <si>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</si>
  <si>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</si>
  <si>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</si>
  <si>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</si>
  <si>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</si>
  <si>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</si>
  <si>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</si>
  <si>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</si>
  <si>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</si>
  <si>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</si>
  <si>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</si>
  <si>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</si>
  <si>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</si>
  <si>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</si>
  <si>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</si>
  <si>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</si>
  <si>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</si>
  <si>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</si>
  <si>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</si>
  <si>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</si>
  <si>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</si>
  <si>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</si>
  <si>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</si>
  <si>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</si>
  <si>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</si>
  <si>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</si>
  <si>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</si>
  <si>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</si>
  <si>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</si>
  <si>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</si>
  <si>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</si>
  <si>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</si>
  <si>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</si>
  <si>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</si>
  <si>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</si>
  <si>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</si>
  <si>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</si>
  <si>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</si>
  <si>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</si>
  <si>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</si>
  <si>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</si>
  <si>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</si>
  <si>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</si>
  <si>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</si>
  <si>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</si>
  <si>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</si>
  <si>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</si>
  <si>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</si>
  <si>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</si>
  <si>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</si>
  <si>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</si>
  <si>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</si>
  <si>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</si>
  <si>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</si>
  <si>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</si>
  <si>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</si>
  <si>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</si>
  <si>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</si>
  <si>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</si>
  <si>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</si>
  <si>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</si>
  <si>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</si>
  <si>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</si>
  <si>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</si>
  <si>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</si>
  <si>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</si>
  <si>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</si>
  <si>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</si>
  <si>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</si>
  <si>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</si>
  <si>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</si>
  <si>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</si>
  <si>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</si>
  <si>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</si>
  <si>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</si>
  <si>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</si>
  <si>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</si>
  <si>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</si>
  <si>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</si>
  <si>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</si>
  <si>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</si>
  <si>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</si>
  <si>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</si>
  <si>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</si>
  <si>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</si>
  <si>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</si>
  <si>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</si>
  <si>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</si>
  <si>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</si>
  <si>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</si>
  <si>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</si>
  <si>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</si>
  <si>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</si>
  <si>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</si>
  <si>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</si>
  <si>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</si>
  <si>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</si>
  <si>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</si>
  <si>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</si>
  <si>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</si>
  <si>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</si>
  <si>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</si>
  <si>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</si>
  <si>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</si>
  <si>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</si>
  <si>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</si>
  <si>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</si>
  <si>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</si>
  <si>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</si>
  <si>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</si>
  <si>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</si>
  <si>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</si>
  <si>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</si>
  <si>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</si>
  <si>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</si>
  <si>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</si>
  <si>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</si>
  <si>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</si>
  <si>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</si>
  <si>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</si>
  <si>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</si>
  <si>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</si>
  <si>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</si>
  <si>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</si>
  <si>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</si>
  <si>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</si>
  <si>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</si>
  <si>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</si>
  <si>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</si>
  <si>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</si>
  <si>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</si>
  <si>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</si>
  <si>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</si>
  <si>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</si>
  <si>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</si>
  <si>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</si>
  <si>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</si>
  <si>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</si>
  <si>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</si>
  <si>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</si>
  <si>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</si>
  <si>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</si>
  <si>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</si>
  <si>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</si>
  <si>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</si>
  <si>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</si>
  <si>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</si>
  <si>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</si>
  <si>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</si>
  <si>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</si>
  <si>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</si>
  <si>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</si>
  <si>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</si>
  <si>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</si>
  <si>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</si>
  <si>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</si>
  <si>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</si>
  <si>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</si>
  <si>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</si>
  <si>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</si>
  <si>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</si>
  <si>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</si>
  <si>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</si>
  <si>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</si>
  <si>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</si>
  <si>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</si>
  <si>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</si>
  <si>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</si>
  <si>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</si>
  <si>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</si>
  <si>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</si>
  <si>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</si>
  <si>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</si>
  <si>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</si>
  <si>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</si>
  <si>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</si>
  <si>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</si>
  <si>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</si>
  <si>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</si>
  <si>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</si>
  <si>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</si>
  <si>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</si>
  <si>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</si>
  <si>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</si>
  <si>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</si>
  <si>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</si>
  <si>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</si>
  <si>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</si>
  <si>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</si>
  <si>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</si>
  <si>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</si>
  <si>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</si>
  <si>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</si>
  <si>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</si>
  <si>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</si>
  <si>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</si>
  <si>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</si>
  <si>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</si>
  <si>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</si>
  <si>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</si>
  <si>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</si>
  <si>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</si>
  <si>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</si>
  <si>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</si>
  <si>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</si>
  <si>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</si>
  <si>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</si>
  <si>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</si>
  <si>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</si>
  <si>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</si>
  <si>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</si>
  <si>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</si>
  <si>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</si>
  <si>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</si>
  <si>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</si>
  <si>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</si>
  <si>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</si>
  <si>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</si>
  <si>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</si>
  <si>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</si>
  <si>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</si>
  <si>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</si>
  <si>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</si>
  <si>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</si>
  <si>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</si>
  <si>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</si>
  <si>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</si>
  <si>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</si>
  <si>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</si>
  <si>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</si>
  <si>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</si>
  <si>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</si>
  <si>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</si>
  <si>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</si>
  <si>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</si>
  <si>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</si>
  <si>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</si>
  <si>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</si>
  <si>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</si>
  <si>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</si>
  <si>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</si>
  <si>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</si>
  <si>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</si>
  <si>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</si>
  <si>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</si>
  <si>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</si>
  <si>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</si>
  <si>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</si>
  <si>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</si>
  <si>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</si>
  <si>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</si>
  <si>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</si>
  <si>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</si>
  <si>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</si>
  <si>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</si>
  <si>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</si>
  <si>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</si>
  <si>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</si>
  <si>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</si>
  <si>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</si>
  <si>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</si>
  <si>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</si>
  <si>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</si>
  <si>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</si>
  <si>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</si>
  <si>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</si>
  <si>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</si>
  <si>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</si>
  <si>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</si>
  <si>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</si>
  <si>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</si>
  <si>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</si>
  <si>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</si>
  <si>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</si>
  <si>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</si>
  <si>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</si>
  <si>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</si>
  <si>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</si>
  <si>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</si>
  <si>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</si>
  <si>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</si>
  <si>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</si>
  <si>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</si>
  <si>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</si>
  <si>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</si>
  <si>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</si>
  <si>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</si>
  <si>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</si>
  <si>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</si>
  <si>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</si>
  <si>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</si>
  <si>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</si>
  <si>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</si>
  <si>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</si>
  <si>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</si>
  <si>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</si>
  <si>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</si>
  <si>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</si>
  <si>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</si>
  <si>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</si>
  <si>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</si>
  <si>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</si>
  <si>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</si>
  <si>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</si>
  <si>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</si>
  <si>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</si>
  <si>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</si>
  <si>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</si>
  <si>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</si>
  <si>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</si>
  <si>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</si>
  <si>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</si>
  <si>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</si>
  <si>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</si>
  <si>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</si>
  <si>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</si>
  <si>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</si>
  <si>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</si>
  <si>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</si>
  <si>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</si>
  <si>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</si>
  <si>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</si>
  <si>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</si>
  <si>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</si>
  <si>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</si>
  <si>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</si>
  <si>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</si>
  <si>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</si>
  <si>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</si>
  <si>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</si>
  <si>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</si>
  <si>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</si>
  <si>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</si>
  <si>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</si>
  <si>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</si>
  <si>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</si>
  <si>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</si>
  <si>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</si>
  <si>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</si>
  <si>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</si>
  <si>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</si>
  <si>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</si>
  <si>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</si>
  <si>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</si>
  <si>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</si>
  <si>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</si>
  <si>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</si>
  <si>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</si>
  <si>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</si>
  <si>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</si>
  <si>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</si>
  <si>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</si>
  <si>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</si>
  <si>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</si>
  <si>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</si>
  <si>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</si>
  <si>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</si>
  <si>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</si>
  <si>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</si>
  <si>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</si>
  <si>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</si>
  <si>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</si>
  <si>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</si>
  <si>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</si>
  <si>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</si>
  <si>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</si>
  <si>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</si>
  <si>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</si>
  <si>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</si>
  <si>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</si>
  <si>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</si>
  <si>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</si>
  <si>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</si>
  <si>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</si>
  <si>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</si>
  <si>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</si>
  <si>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</si>
  <si>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</si>
  <si>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</si>
  <si>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</si>
  <si>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</si>
  <si>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</si>
  <si>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</si>
  <si>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</si>
  <si>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</si>
  <si>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</si>
  <si>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</si>
  <si>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</si>
  <si>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</si>
  <si>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</si>
  <si>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</si>
  <si>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</si>
  <si>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</si>
  <si>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</si>
  <si>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</si>
  <si>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</si>
  <si>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</si>
  <si>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</si>
  <si>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</si>
  <si>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</si>
  <si>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</si>
  <si>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</si>
  <si>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</si>
  <si>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</si>
  <si>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</si>
  <si>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</si>
  <si>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</si>
  <si>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</si>
  <si>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</si>
  <si>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</si>
  <si>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</si>
  <si>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</si>
  <si>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</si>
  <si>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</si>
  <si>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</si>
  <si>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</si>
  <si>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</si>
  <si>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</si>
  <si>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</si>
  <si>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</si>
  <si>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</si>
  <si>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</si>
  <si>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</si>
  <si>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</si>
  <si>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</si>
  <si>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</si>
  <si>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</si>
  <si>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</si>
  <si>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</si>
  <si>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</si>
  <si>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</si>
  <si>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</si>
  <si>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</si>
  <si>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</si>
  <si>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</si>
  <si>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</si>
  <si>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</si>
  <si>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</si>
  <si>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</si>
  <si>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</si>
  <si>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</si>
  <si>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</si>
  <si>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</si>
  <si>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</si>
  <si>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</si>
  <si>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</si>
  <si>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</si>
  <si>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</si>
  <si>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</si>
  <si>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</si>
  <si>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</si>
  <si>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</si>
  <si>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</si>
  <si>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</si>
  <si>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</si>
  <si>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</si>
  <si>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</si>
  <si>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</si>
  <si>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</si>
  <si>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</si>
  <si>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</si>
  <si>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</si>
  <si>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</si>
  <si>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</si>
  <si>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</si>
  <si>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</si>
  <si>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</si>
  <si>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</si>
  <si>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</si>
  <si>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</si>
  <si>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</si>
  <si>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</si>
  <si>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</si>
  <si>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</si>
  <si>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</si>
  <si>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</si>
  <si>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</si>
  <si>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</si>
  <si>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</si>
  <si>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</si>
  <si>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</si>
  <si>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</si>
  <si>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</si>
  <si>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</si>
  <si>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</si>
  <si>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</si>
  <si>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</si>
  <si>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</si>
  <si>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</si>
  <si>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</si>
  <si>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</si>
  <si>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</si>
  <si>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</si>
  <si>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</si>
  <si>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</si>
  <si>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</si>
  <si>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</si>
  <si>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</si>
  <si>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</si>
  <si>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</si>
  <si>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</si>
  <si>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</si>
  <si>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</si>
  <si>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</si>
  <si>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</si>
  <si>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</si>
  <si>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</si>
  <si>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</si>
  <si>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</si>
  <si>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</si>
  <si>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</si>
  <si>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</si>
  <si>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</si>
  <si>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</si>
  <si>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</si>
  <si>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</si>
  <si>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</si>
  <si>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</si>
  <si>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</si>
  <si>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</si>
  <si>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</si>
  <si>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</si>
  <si>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</si>
  <si>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</si>
  <si>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</si>
  <si>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</si>
  <si>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</si>
  <si>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</si>
  <si>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</si>
  <si>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</si>
  <si>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</si>
  <si>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</si>
  <si>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</si>
  <si>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</si>
  <si>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</si>
  <si>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</si>
  <si>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</si>
  <si>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</si>
  <si>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</si>
  <si>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</si>
  <si>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</si>
  <si>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</si>
  <si>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</si>
  <si>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</si>
  <si>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</si>
  <si>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</si>
  <si>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</si>
  <si>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</si>
  <si>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</si>
  <si>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</si>
  <si>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</si>
  <si>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</si>
  <si>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</si>
  <si>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</si>
  <si>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</si>
  <si>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</si>
  <si>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</si>
  <si>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</si>
  <si>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</si>
  <si>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</si>
  <si>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</si>
  <si>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</si>
  <si>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</si>
  <si>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</si>
  <si>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</si>
  <si>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</si>
  <si>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</si>
  <si>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</si>
  <si>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</si>
  <si>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</si>
  <si>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</si>
  <si>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</si>
  <si>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</si>
  <si>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</si>
  <si>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</si>
  <si>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</si>
  <si>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</si>
  <si>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</si>
  <si>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</si>
  <si>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</si>
  <si>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</si>
  <si>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</si>
  <si>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</si>
  <si>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</si>
  <si>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</si>
  <si>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</si>
  <si>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</si>
  <si>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</si>
  <si>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</si>
  <si>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</si>
  <si>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</si>
  <si>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</si>
  <si>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</si>
  <si>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</si>
  <si>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</si>
  <si>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</si>
  <si>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</si>
  <si>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</si>
  <si>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</si>
  <si>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</si>
  <si>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</si>
  <si>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</si>
  <si>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</si>
  <si>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</si>
  <si>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</si>
  <si>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</si>
  <si>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</si>
  <si>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</si>
  <si>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</si>
  <si>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</si>
  <si>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</si>
  <si>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</si>
  <si>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</si>
  <si>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</si>
  <si>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</si>
  <si>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</si>
  <si>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</si>
  <si>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</si>
  <si>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</si>
  <si>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</si>
  <si>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</si>
  <si>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</si>
  <si>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</si>
  <si>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</si>
  <si>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</si>
  <si>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</si>
  <si>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</si>
  <si>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</si>
  <si>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</si>
  <si>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</si>
  <si>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</si>
  <si>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</si>
  <si>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</si>
  <si>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</si>
  <si>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</si>
  <si>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</si>
  <si>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</si>
  <si>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</si>
  <si>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</si>
  <si>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</si>
  <si>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</si>
  <si>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</si>
  <si>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</si>
  <si>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</si>
  <si>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</si>
  <si>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</si>
  <si>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</si>
  <si>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</si>
  <si>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</si>
  <si>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</si>
  <si>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</si>
  <si>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</si>
  <si>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</si>
  <si>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</si>
  <si>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</si>
  <si>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</si>
  <si>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</si>
  <si>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</si>
  <si>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</si>
  <si>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</si>
  <si>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</si>
  <si>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</si>
  <si>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</si>
  <si>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</si>
  <si>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</si>
  <si>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</si>
  <si>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</si>
  <si>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</si>
  <si>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</si>
  <si>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</si>
  <si>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</si>
  <si>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</si>
  <si>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</si>
  <si>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</si>
  <si>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</si>
  <si>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</si>
  <si>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</si>
  <si>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</si>
  <si>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</si>
  <si>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</si>
  <si>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</si>
  <si>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</si>
  <si>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</si>
  <si>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</si>
  <si>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</si>
  <si>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</si>
  <si>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</si>
  <si>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</si>
  <si>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</si>
  <si>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</si>
  <si>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</si>
  <si>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</si>
  <si>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</si>
  <si>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</si>
  <si>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</si>
  <si>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</si>
  <si>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</si>
  <si>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</si>
  <si>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</si>
  <si>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</si>
  <si>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</si>
  <si>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</si>
  <si>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</si>
  <si>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</si>
  <si>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</si>
  <si>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</si>
  <si>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</si>
  <si>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</si>
  <si>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</si>
  <si>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</si>
  <si>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</si>
  <si>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</si>
  <si>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</si>
  <si>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</si>
  <si>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</si>
  <si>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</si>
  <si>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</si>
  <si>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</si>
  <si>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</si>
  <si>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</si>
  <si>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</si>
  <si>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</si>
  <si>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</si>
  <si>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</si>
  <si>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</si>
  <si>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</si>
  <si>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</si>
  <si>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</si>
  <si>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</si>
  <si>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</si>
  <si>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</si>
  <si>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</si>
  <si>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</si>
  <si>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</si>
  <si>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</si>
  <si>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</si>
  <si>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</si>
  <si>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</si>
  <si>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</si>
  <si>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</si>
  <si>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</si>
  <si>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</si>
  <si>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</si>
  <si>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</si>
  <si>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</si>
  <si>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</si>
  <si>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</si>
  <si>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</si>
  <si>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</si>
  <si>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</si>
  <si>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</si>
  <si>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</si>
  <si>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</si>
  <si>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</si>
  <si>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</si>
  <si>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</si>
  <si>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</si>
  <si>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</si>
  <si>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</si>
  <si>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</si>
  <si>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</si>
  <si>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</si>
  <si>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</si>
  <si>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</si>
  <si>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</si>
  <si>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</si>
  <si>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</si>
  <si>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</si>
  <si>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</si>
  <si>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</si>
  <si>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</si>
  <si>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</si>
  <si>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</si>
  <si>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</si>
  <si>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</si>
  <si>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</si>
  <si>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</si>
  <si>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</si>
  <si>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</si>
  <si>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</si>
  <si>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</si>
  <si>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</si>
  <si>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</si>
  <si>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</si>
  <si>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</si>
  <si>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</si>
  <si>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</si>
  <si>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</si>
  <si>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</si>
  <si>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</si>
  <si>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</si>
  <si>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</si>
  <si>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</si>
  <si>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</si>
  <si>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</si>
  <si>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</si>
  <si>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</si>
  <si>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</si>
  <si>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</si>
  <si>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</si>
  <si>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</si>
  <si>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</si>
  <si>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</si>
  <si>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</si>
  <si>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</si>
  <si>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</si>
  <si>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</si>
  <si>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</si>
  <si>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</si>
  <si>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</si>
  <si>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</si>
  <si>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</si>
  <si>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</si>
  <si>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</si>
  <si>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</si>
  <si>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</si>
  <si>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</si>
  <si>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</si>
  <si>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</si>
  <si>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</si>
  <si>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</si>
  <si>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</si>
  <si>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</si>
  <si>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</si>
  <si>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</si>
  <si>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</si>
  <si>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</si>
  <si>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</si>
  <si>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</si>
  <si>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</si>
  <si>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</si>
  <si>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</si>
  <si>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</si>
  <si>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</si>
  <si>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</si>
  <si>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</si>
  <si>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</si>
  <si>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</si>
  <si>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</si>
  <si>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</si>
  <si>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</si>
  <si>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</si>
  <si>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</si>
  <si>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</si>
  <si>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</si>
  <si>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</si>
  <si>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</si>
  <si>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</si>
  <si>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</si>
  <si>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</si>
  <si>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</si>
  <si>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</si>
  <si>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</si>
  <si>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</si>
  <si>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</si>
  <si>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</si>
  <si>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</si>
  <si>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</si>
  <si>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</si>
  <si>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</si>
  <si>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</si>
  <si>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</si>
  <si>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</si>
  <si>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</si>
  <si>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</si>
  <si>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</si>
  <si>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</si>
  <si>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</si>
  <si>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</si>
  <si>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</si>
  <si>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</si>
  <si>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</si>
  <si>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</si>
  <si>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</si>
  <si>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</si>
  <si>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</si>
  <si>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</si>
  <si>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</si>
  <si>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</si>
  <si>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</si>
  <si>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</si>
  <si>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</si>
  <si>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</si>
  <si>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</si>
  <si>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</si>
  <si>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</si>
  <si>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</si>
  <si>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</si>
  <si>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</si>
  <si>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</si>
  <si>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</si>
  <si>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</si>
  <si>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</si>
  <si>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</si>
  <si>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</si>
  <si>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</si>
  <si>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</si>
  <si>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</si>
  <si>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</si>
  <si>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</si>
  <si>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</si>
  <si>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</si>
  <si>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</si>
  <si>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</si>
  <si>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</si>
  <si>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</si>
  <si>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</si>
  <si>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</si>
  <si>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</si>
  <si>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</si>
  <si>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</si>
  <si>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</si>
  <si>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</si>
  <si>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</si>
  <si>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</si>
  <si>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</si>
  <si>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</si>
  <si>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</si>
  <si>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</si>
  <si>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</si>
  <si>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</si>
  <si>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</si>
  <si>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</si>
  <si>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</si>
  <si>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</si>
  <si>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</si>
  <si>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</si>
  <si>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</si>
  <si>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</si>
  <si>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</si>
  <si>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</si>
  <si>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</si>
  <si>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</si>
  <si>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</si>
  <si>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</si>
  <si>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</si>
  <si>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</si>
  <si>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</si>
  <si>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</si>
  <si>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</si>
  <si>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</si>
  <si>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</si>
  <si>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</si>
  <si>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</si>
  <si>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</si>
  <si>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</si>
  <si>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</si>
  <si>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</si>
  <si>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</si>
  <si>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</si>
  <si>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</si>
  <si>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</si>
  <si>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</si>
  <si>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</si>
  <si>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</si>
  <si>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</si>
  <si>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</si>
  <si>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</si>
  <si>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</si>
  <si>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</si>
  <si>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</si>
  <si>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</si>
  <si>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</si>
  <si>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</si>
  <si>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</si>
  <si>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</si>
  <si>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</si>
  <si>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</si>
  <si>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</si>
  <si>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</si>
  <si>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</si>
  <si>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</si>
  <si>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</si>
  <si>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</si>
  <si>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</si>
  <si>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</si>
  <si>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</si>
  <si>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</si>
  <si>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</si>
  <si>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</si>
  <si>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</si>
  <si>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</si>
  <si>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</si>
  <si>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</si>
  <si>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</si>
  <si>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</si>
  <si>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</si>
  <si>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</si>
  <si>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</si>
  <si>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</si>
  <si>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</si>
  <si>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</si>
  <si>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</si>
  <si>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</si>
  <si>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</si>
  <si>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</si>
  <si>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</si>
  <si>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</si>
  <si>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</si>
  <si>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</si>
  <si>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</si>
  <si>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</si>
  <si>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</si>
  <si>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</si>
  <si>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</si>
  <si>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</si>
  <si>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</si>
  <si>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</si>
  <si>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</si>
  <si>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</si>
  <si>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</si>
  <si>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</si>
  <si>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</si>
  <si>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</si>
  <si>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</si>
  <si>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</si>
  <si>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</si>
  <si>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</si>
  <si>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</si>
  <si>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</si>
  <si>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</si>
  <si>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</si>
  <si>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</si>
  <si>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</si>
  <si>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</si>
  <si>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</si>
  <si>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</si>
  <si>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</si>
  <si>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</si>
  <si>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</si>
  <si>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</si>
  <si>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</si>
  <si>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</si>
  <si>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</si>
  <si>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</si>
  <si>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</si>
  <si>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</si>
  <si>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</si>
  <si>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</si>
  <si>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</si>
  <si>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</si>
  <si>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</si>
  <si>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</si>
  <si>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</si>
  <si>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</si>
  <si>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</si>
  <si>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</si>
  <si>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</si>
  <si>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</si>
  <si>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</si>
  <si>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</si>
  <si>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</si>
  <si>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</si>
  <si>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</si>
  <si>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</si>
  <si>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</si>
  <si>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</si>
  <si>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</si>
  <si>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</si>
  <si>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</si>
  <si>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</si>
  <si>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</si>
  <si>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</si>
  <si>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</si>
  <si>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</si>
  <si>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</si>
  <si>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</si>
  <si>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</si>
  <si>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</si>
  <si>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</si>
  <si>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</si>
  <si>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</si>
  <si>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</si>
  <si>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</si>
  <si>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</si>
  <si>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</si>
  <si>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</si>
  <si>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</si>
  <si>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</si>
  <si>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</si>
  <si>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</si>
  <si>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</si>
  <si>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</si>
  <si>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</si>
  <si>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</si>
  <si>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</si>
  <si>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</si>
  <si>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</si>
  <si>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</si>
  <si>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</si>
  <si>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</si>
  <si>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</si>
  <si>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</si>
  <si>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</si>
  <si>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</si>
  <si>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</si>
  <si>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</si>
  <si>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</si>
  <si>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</si>
  <si>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</si>
  <si>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</si>
  <si>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</si>
  <si>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</si>
  <si>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</si>
  <si>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</si>
  <si>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</si>
  <si>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</si>
  <si>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</si>
  <si>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</si>
  <si>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</si>
  <si>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</si>
  <si>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</si>
  <si>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</si>
  <si>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</si>
  <si>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</si>
  <si>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</si>
  <si>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</si>
  <si>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</si>
  <si>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</si>
  <si>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</si>
  <si>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</si>
  <si>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</si>
  <si>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</si>
  <si>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</si>
  <si>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</si>
  <si>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</si>
  <si>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</si>
  <si>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</si>
  <si>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</si>
  <si>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</si>
  <si>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</si>
  <si>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</si>
  <si>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</si>
  <si>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</si>
  <si>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</si>
  <si>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</si>
  <si>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</si>
  <si>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</si>
  <si>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</si>
  <si>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</si>
  <si>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</si>
  <si>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</si>
  <si>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</si>
  <si>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</si>
  <si>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</si>
  <si>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</si>
  <si>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</si>
  <si>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</si>
  <si>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</si>
  <si>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</si>
  <si>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</si>
  <si>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</si>
  <si>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</si>
  <si>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</si>
  <si>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</si>
  <si>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</si>
  <si>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</si>
  <si>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</si>
  <si>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</si>
  <si>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</si>
  <si>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</si>
  <si>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</si>
  <si>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</si>
  <si>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</si>
  <si>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</si>
  <si>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</si>
  <si>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</si>
  <si>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</si>
  <si>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</si>
  <si>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</si>
  <si>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</si>
  <si>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</si>
  <si>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</si>
  <si>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</si>
  <si>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</si>
  <si>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</si>
  <si>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</si>
  <si>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</si>
  <si>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</si>
  <si>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</si>
  <si>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</si>
  <si>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</si>
  <si>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</si>
  <si>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</si>
  <si>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</si>
  <si>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</si>
  <si>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</si>
  <si>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</si>
  <si>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</si>
  <si>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</si>
  <si>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</si>
  <si>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</si>
  <si>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</si>
  <si>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</si>
  <si>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</si>
  <si>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</si>
  <si>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</si>
  <si>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</si>
  <si>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</si>
  <si>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</si>
  <si>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</si>
  <si>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</si>
  <si>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</si>
  <si>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</si>
  <si>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</si>
  <si>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</si>
  <si>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</si>
  <si>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</si>
  <si>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</si>
  <si>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</si>
  <si>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</si>
  <si>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</si>
  <si>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</si>
  <si>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</si>
  <si>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</si>
  <si>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</si>
  <si>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</si>
  <si>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</si>
  <si>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</si>
  <si>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</si>
  <si>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</si>
  <si>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</si>
  <si>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</si>
  <si>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</si>
  <si>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</si>
  <si>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</si>
  <si>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</si>
  <si>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</si>
  <si>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</si>
  <si>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</si>
  <si>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</si>
  <si>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</si>
  <si>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</si>
  <si>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</si>
  <si>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</si>
  <si>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</si>
  <si>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</si>
  <si>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</si>
  <si>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</si>
  <si>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</si>
  <si>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</si>
  <si>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</si>
  <si>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</si>
  <si>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</si>
  <si>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</si>
  <si>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</si>
  <si>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</si>
  <si>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</si>
  <si>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</si>
  <si>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</si>
  <si>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</si>
  <si>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</si>
  <si>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</si>
  <si>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</si>
  <si>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</si>
  <si>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</si>
  <si>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</si>
  <si>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</si>
  <si>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</si>
  <si>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</si>
  <si>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</si>
  <si>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</si>
  <si>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</si>
  <si>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</si>
  <si>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</si>
  <si>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</si>
  <si>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</si>
  <si>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</si>
  <si>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</si>
  <si>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</si>
  <si>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</si>
  <si>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</si>
  <si>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</si>
  <si>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</si>
  <si>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</si>
  <si>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</si>
  <si>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</si>
  <si>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</si>
  <si>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</si>
  <si>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</si>
  <si>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</si>
  <si>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</si>
  <si>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</si>
  <si>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</si>
  <si>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</si>
  <si>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</si>
  <si>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</si>
  <si>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</si>
  <si>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</si>
  <si>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</si>
  <si>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</si>
  <si>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</si>
  <si>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</si>
  <si>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</si>
  <si>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</si>
  <si>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</si>
  <si>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</si>
  <si>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</si>
  <si>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</si>
  <si>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</si>
  <si>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</si>
  <si>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</si>
  <si>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</si>
  <si>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</si>
  <si>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</si>
  <si>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</si>
  <si>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</si>
  <si>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</si>
  <si>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</si>
  <si>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</si>
  <si>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</si>
  <si>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</si>
  <si>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</si>
  <si>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</si>
  <si>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</si>
  <si>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</si>
  <si>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</si>
  <si>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</si>
  <si>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</si>
  <si>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</si>
  <si>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</si>
  <si>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</si>
  <si>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</si>
  <si>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</si>
  <si>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</si>
  <si>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</si>
  <si>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</si>
  <si>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</si>
  <si>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</si>
  <si>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</si>
  <si>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</si>
  <si>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</si>
  <si>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</si>
  <si>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</si>
  <si>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</si>
  <si>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</si>
  <si>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</si>
  <si>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</si>
  <si>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</si>
  <si>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</si>
  <si>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</si>
  <si>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</si>
  <si>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</si>
  <si>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</si>
  <si>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</si>
  <si>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</si>
  <si>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</si>
  <si>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</si>
  <si>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</si>
  <si>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</si>
  <si>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</si>
  <si>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</si>
  <si>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</si>
  <si>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</si>
  <si>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</si>
  <si>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</si>
  <si>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</si>
  <si>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</si>
  <si>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</si>
  <si>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</si>
  <si>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</si>
  <si>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</si>
  <si>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</si>
  <si>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</si>
  <si>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</si>
  <si>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</si>
  <si>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</si>
  <si>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</si>
  <si>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</si>
  <si>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</si>
  <si>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</si>
  <si>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</si>
  <si>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</si>
  <si>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</si>
  <si>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</si>
  <si>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</si>
  <si>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</si>
  <si>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</si>
  <si>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</si>
  <si>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</si>
  <si>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</si>
  <si>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</si>
  <si>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</si>
  <si>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</si>
  <si>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</si>
  <si>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</si>
  <si>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</si>
  <si>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</si>
  <si>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</si>
  <si>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</si>
  <si>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</si>
  <si>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</si>
  <si>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</si>
  <si>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</si>
  <si>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</si>
  <si>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</si>
  <si>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</si>
  <si>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</si>
  <si>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</si>
  <si>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</si>
  <si>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</si>
  <si>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</si>
  <si>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</si>
  <si>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</si>
  <si>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</si>
  <si>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</si>
  <si>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</si>
  <si>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</si>
  <si>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</si>
  <si>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</si>
  <si>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</si>
  <si>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</si>
  <si>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</si>
  <si>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</si>
  <si>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</si>
  <si>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</si>
  <si>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</si>
  <si>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</si>
  <si>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</si>
  <si>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</si>
  <si>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</si>
  <si>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</si>
  <si>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</si>
  <si>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</si>
  <si>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</si>
  <si>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</si>
  <si>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</si>
  <si>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</si>
  <si>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</si>
  <si>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</si>
  <si>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</si>
  <si>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</si>
  <si>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</si>
  <si>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</si>
  <si>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</si>
  <si>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</si>
  <si>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</si>
  <si>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</si>
  <si>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</si>
  <si>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</si>
  <si>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</si>
  <si>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</si>
  <si>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</si>
  <si>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</si>
  <si>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</si>
  <si>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</si>
  <si>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</si>
  <si>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</si>
  <si>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</si>
  <si>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</si>
  <si>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</si>
  <si>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</si>
  <si>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</si>
  <si>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</si>
  <si>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</si>
  <si>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</si>
  <si>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</si>
  <si>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</si>
  <si>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</si>
  <si>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</si>
  <si>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</si>
  <si>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</si>
  <si>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</si>
  <si>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</si>
  <si>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</si>
  <si>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</si>
  <si>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</si>
  <si>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</si>
  <si>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</si>
  <si>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</si>
  <si>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</si>
  <si>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</si>
  <si>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</si>
  <si>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</si>
  <si>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</si>
  <si>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</si>
  <si>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</si>
  <si>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</si>
  <si>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</si>
  <si>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</si>
  <si>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</si>
  <si>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</si>
  <si>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</si>
  <si>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</si>
  <si>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</si>
  <si>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</si>
  <si>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</si>
  <si>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</si>
  <si>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</si>
  <si>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</si>
  <si>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</si>
  <si>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</si>
  <si>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</si>
  <si>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</si>
  <si>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</si>
  <si>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</si>
  <si>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</si>
  <si>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</si>
  <si>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</si>
  <si>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</si>
  <si>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</si>
  <si>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</si>
  <si>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</si>
  <si>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</si>
  <si>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</si>
  <si>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</si>
  <si>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</si>
  <si>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</si>
  <si>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</si>
  <si>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</si>
  <si>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</si>
  <si>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</si>
  <si>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</si>
  <si>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</si>
  <si>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</si>
  <si>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</si>
  <si>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</si>
  <si>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</si>
  <si>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</si>
  <si>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</si>
  <si>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</si>
  <si>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</si>
  <si>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</si>
  <si>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</si>
  <si>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</si>
  <si>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</si>
  <si>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</si>
  <si>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</si>
  <si>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</si>
  <si>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</si>
  <si>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</si>
  <si>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</si>
  <si>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</si>
  <si>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</si>
  <si>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</si>
  <si>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</si>
  <si>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</si>
  <si>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</si>
  <si>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</si>
  <si>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</si>
  <si>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</si>
  <si>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</si>
  <si>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</si>
  <si>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</si>
  <si>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</si>
  <si>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</si>
  <si>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</si>
  <si>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</si>
  <si>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</si>
  <si>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</si>
  <si>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</si>
  <si>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</si>
  <si>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</si>
  <si>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</si>
  <si>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</si>
  <si>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</si>
  <si>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</si>
  <si>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</si>
  <si>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</si>
  <si>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</si>
  <si>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</si>
  <si>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</si>
  <si>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</si>
  <si>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</si>
  <si>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</si>
  <si>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</si>
  <si>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</si>
  <si>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</si>
  <si>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</si>
  <si>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</si>
  <si>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</si>
  <si>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</si>
  <si>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</si>
  <si>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</si>
  <si>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</si>
  <si>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</si>
  <si>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</si>
  <si>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</si>
  <si>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</si>
  <si>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</si>
  <si>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</si>
  <si>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</si>
  <si>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</si>
  <si>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</si>
  <si>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</si>
  <si>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</si>
  <si>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</si>
  <si>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</si>
  <si>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</si>
  <si>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</si>
  <si>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</si>
  <si>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</si>
  <si>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</si>
  <si>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</si>
  <si>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</si>
  <si>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</si>
  <si>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</si>
  <si>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</si>
  <si>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</si>
  <si>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</si>
  <si>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</si>
  <si>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</si>
  <si>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</si>
  <si>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</si>
  <si>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</si>
  <si>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</si>
  <si>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</si>
  <si>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</si>
  <si>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</si>
  <si>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</si>
  <si>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</si>
  <si>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</si>
  <si>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</si>
  <si>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</si>
  <si>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</si>
  <si>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</si>
  <si>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</si>
  <si>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</si>
  <si>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</si>
  <si>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</si>
  <si>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</si>
  <si>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</si>
  <si>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</si>
  <si>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</si>
  <si>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</si>
  <si>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</si>
  <si>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</si>
  <si>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</si>
  <si>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</si>
  <si>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</si>
  <si>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</si>
  <si>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</si>
  <si>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</si>
  <si>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</si>
  <si>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</si>
  <si>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</si>
  <si>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</si>
  <si>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</si>
  <si>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</si>
  <si>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</si>
  <si>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</si>
  <si>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</si>
  <si>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</si>
  <si>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</si>
  <si>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</si>
  <si>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</si>
  <si>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</si>
  <si>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</si>
  <si>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</si>
  <si>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</si>
  <si>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</si>
  <si>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</si>
  <si>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</si>
  <si>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</si>
  <si>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</si>
  <si>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</si>
  <si>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</si>
  <si>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</si>
  <si>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</si>
  <si>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</si>
  <si>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</si>
  <si>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</si>
  <si>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</si>
  <si>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</si>
  <si>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</si>
  <si>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</si>
  <si>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</si>
  <si>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</si>
  <si>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</si>
  <si>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</si>
  <si>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</si>
  <si>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</si>
  <si>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</si>
  <si>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</si>
  <si>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</si>
  <si>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</si>
  <si>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</si>
  <si>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</si>
  <si>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</si>
  <si>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</si>
  <si>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</si>
  <si>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</si>
  <si>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</si>
  <si>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</si>
  <si>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</si>
  <si>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</si>
  <si>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</si>
  <si>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</si>
  <si>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</si>
  <si>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</si>
  <si>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</si>
  <si>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</si>
  <si>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</si>
  <si>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</si>
  <si>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</si>
  <si>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</si>
  <si>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</si>
  <si>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</si>
  <si>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</si>
  <si>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</si>
  <si>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</si>
  <si>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</si>
  <si>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</si>
  <si>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</si>
  <si>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</si>
  <si>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</si>
  <si>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</si>
  <si>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</si>
  <si>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</si>
  <si>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</si>
  <si>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</si>
  <si>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</si>
  <si>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</si>
  <si>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</si>
  <si>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</si>
  <si>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</si>
  <si>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</si>
  <si>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</si>
  <si>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</si>
  <si>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</si>
  <si>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</si>
  <si>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</si>
  <si>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</si>
  <si>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</si>
  <si>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</si>
  <si>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</si>
  <si>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</si>
  <si>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</si>
  <si>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</si>
  <si>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</si>
  <si>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</si>
  <si>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</si>
  <si>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</si>
  <si>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</si>
  <si>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</si>
  <si>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</si>
  <si>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</si>
  <si>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</si>
  <si>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</si>
  <si>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</si>
  <si>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</si>
  <si>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</si>
  <si>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</si>
  <si>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</si>
  <si>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</si>
  <si>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</si>
  <si>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</si>
  <si>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</si>
  <si>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</si>
  <si>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</si>
  <si>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</si>
  <si>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</si>
  <si>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</si>
  <si>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</si>
  <si>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</si>
  <si>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</si>
  <si>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</si>
  <si>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</si>
  <si>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</si>
  <si>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</si>
  <si>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</si>
  <si>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</si>
  <si>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</si>
  <si>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</si>
  <si>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</si>
  <si>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</si>
  <si>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</si>
  <si>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</si>
  <si>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</si>
  <si>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</si>
  <si>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</si>
  <si>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</si>
  <si>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</si>
  <si>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</si>
  <si>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</si>
  <si>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</si>
  <si>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</si>
  <si>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</si>
  <si>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</si>
  <si>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</si>
  <si>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</si>
  <si>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</si>
  <si>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</si>
  <si>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</si>
  <si>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</si>
  <si>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</si>
  <si>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</si>
  <si>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</si>
  <si>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</si>
  <si>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</si>
  <si>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</si>
  <si>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</si>
  <si>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</si>
  <si>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</si>
  <si>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</si>
  <si>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</si>
  <si>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</si>
  <si>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</si>
  <si>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</si>
  <si>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</si>
  <si>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</si>
  <si>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</si>
  <si>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</si>
  <si>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</si>
  <si>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</si>
  <si>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</si>
  <si>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</si>
  <si>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</si>
  <si>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</si>
  <si>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</si>
  <si>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</si>
  <si>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</si>
  <si>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</si>
  <si>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</si>
  <si>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</si>
  <si>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</si>
  <si>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</si>
  <si>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</si>
  <si>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</si>
  <si>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</si>
  <si>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</si>
  <si>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</si>
  <si>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</si>
  <si>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</si>
  <si>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</si>
  <si>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</si>
  <si>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</si>
  <si>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</si>
  <si>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</si>
  <si>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</si>
  <si>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</si>
  <si>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</si>
  <si>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</si>
  <si>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</si>
  <si>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</si>
  <si>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</si>
  <si>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</si>
  <si>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</si>
  <si>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</si>
  <si>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</si>
  <si>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</si>
  <si>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</si>
  <si>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</si>
  <si>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</si>
  <si>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</si>
  <si>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</si>
  <si>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</si>
  <si>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</si>
  <si>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</si>
  <si>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</si>
  <si>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</si>
  <si>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</si>
  <si>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</si>
  <si>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</si>
  <si>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</si>
  <si>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</si>
  <si>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</si>
  <si>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</si>
  <si>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</si>
  <si>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</si>
  <si>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</si>
  <si>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</si>
  <si>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</si>
  <si>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</si>
  <si>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</si>
  <si>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</si>
  <si>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</si>
  <si>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</si>
  <si>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</si>
  <si>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</si>
  <si>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</si>
  <si>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</si>
  <si>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</si>
  <si>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</si>
  <si>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</si>
  <si>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</si>
  <si>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</si>
  <si>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</si>
  <si>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</si>
  <si>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</si>
  <si>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</si>
  <si>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</si>
  <si>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</si>
  <si>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</si>
  <si>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</si>
  <si>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</si>
  <si>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</si>
  <si>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</si>
  <si>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</si>
  <si>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</si>
  <si>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</si>
  <si>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</si>
  <si>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</si>
  <si>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</si>
  <si>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</si>
  <si>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</si>
  <si>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</si>
  <si>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</si>
  <si>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</si>
  <si>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</si>
  <si>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</si>
  <si>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</si>
  <si>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</si>
  <si>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</si>
  <si>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</si>
  <si>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</si>
  <si>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</si>
  <si>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</si>
  <si>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</si>
  <si>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</si>
  <si>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</si>
  <si>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</si>
  <si>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</si>
  <si>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</si>
  <si>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</si>
  <si>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</si>
  <si>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</si>
  <si>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</si>
  <si>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</si>
  <si>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</si>
  <si>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</si>
  <si>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</si>
  <si>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</si>
  <si>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</si>
  <si>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</si>
  <si>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</si>
  <si>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</si>
  <si>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</si>
  <si>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</si>
  <si>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</si>
  <si>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</si>
  <si>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</si>
  <si>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</si>
  <si>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</si>
  <si>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</si>
  <si>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</si>
  <si>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</si>
  <si>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</si>
  <si>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</si>
  <si>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</si>
  <si>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</si>
  <si>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</si>
  <si>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</si>
  <si>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</si>
  <si>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</si>
  <si>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</si>
  <si>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</si>
  <si>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</si>
  <si>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</si>
  <si>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</si>
  <si>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</si>
  <si>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</si>
  <si>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</si>
  <si>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</si>
  <si>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</si>
  <si>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</si>
  <si>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</si>
  <si>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</si>
  <si>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</si>
  <si>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</si>
  <si>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</si>
  <si>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</si>
  <si>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</si>
  <si>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</si>
  <si>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</si>
  <si>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</si>
  <si>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</si>
  <si>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</si>
  <si>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</si>
  <si>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</si>
  <si>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</si>
  <si>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</si>
  <si>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</si>
  <si>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</si>
  <si>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</si>
  <si>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</si>
  <si>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</si>
  <si>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</si>
  <si>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</si>
  <si>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</si>
  <si>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</si>
  <si>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</si>
  <si>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</si>
  <si>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</si>
  <si>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</si>
  <si>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</si>
  <si>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</si>
  <si>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</si>
  <si>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</si>
  <si>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</si>
  <si>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</si>
  <si>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</si>
  <si>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</si>
  <si>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</si>
  <si>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</si>
  <si>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</si>
  <si>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</si>
  <si>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</si>
  <si>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</si>
  <si>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</si>
  <si>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</si>
  <si>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</si>
  <si>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</si>
  <si>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</si>
  <si>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</si>
  <si>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</si>
  <si>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</si>
  <si>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</si>
  <si>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</si>
  <si>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</si>
  <si>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</si>
  <si>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</si>
  <si>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</si>
  <si>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</si>
  <si>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</si>
  <si>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</si>
  <si>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</si>
  <si>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</si>
  <si>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</si>
  <si>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</si>
  <si>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</si>
  <si>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</si>
  <si>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</si>
  <si>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</si>
  <si>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</si>
  <si>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</si>
  <si>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</si>
  <si>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</si>
  <si>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</si>
  <si>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</si>
  <si>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</si>
  <si>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</si>
  <si>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</si>
  <si>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</si>
  <si>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</si>
  <si>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</si>
  <si>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</si>
  <si>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</si>
  <si>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</si>
  <si>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</si>
  <si>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</si>
  <si>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</si>
  <si>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</si>
  <si>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</si>
  <si>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</si>
  <si>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</si>
  <si>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</si>
  <si>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</si>
  <si>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</si>
  <si>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</si>
  <si>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</si>
  <si>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</si>
  <si>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</si>
  <si>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</si>
  <si>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</si>
  <si>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</si>
  <si>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</si>
  <si>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</si>
  <si>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</si>
  <si>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</si>
  <si>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</si>
  <si>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</si>
  <si>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</si>
  <si>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</si>
  <si>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</si>
  <si>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</si>
  <si>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</si>
  <si>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</si>
  <si>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</si>
  <si>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</si>
  <si>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</si>
  <si>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</si>
  <si>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</si>
  <si>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</si>
  <si>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</si>
  <si>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</si>
  <si>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</si>
  <si>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</si>
  <si>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</si>
  <si>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</si>
  <si>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</si>
  <si>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</si>
  <si>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</si>
  <si>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</si>
  <si>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</si>
  <si>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</si>
  <si>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</si>
  <si>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</si>
  <si>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</si>
  <si>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</si>
  <si>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</si>
  <si>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</si>
  <si>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</si>
  <si>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</si>
  <si>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</si>
  <si>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</si>
  <si>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</si>
  <si>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</si>
  <si>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</si>
  <si>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</si>
  <si>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</si>
  <si>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</si>
  <si>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</si>
  <si>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</si>
  <si>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</si>
  <si>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</si>
  <si>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</si>
  <si>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</si>
  <si>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</si>
  <si>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</si>
  <si>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</si>
  <si>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</si>
  <si>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</si>
  <si>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</si>
  <si>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</si>
  <si>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</si>
  <si>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</si>
  <si>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</si>
  <si>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</si>
  <si>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</si>
  <si>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</si>
  <si>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</si>
  <si>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</si>
  <si>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</si>
  <si>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</si>
  <si>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</si>
  <si>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</si>
  <si>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</si>
  <si>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</si>
  <si>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</si>
  <si>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</si>
  <si>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</si>
  <si>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</si>
  <si>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</si>
  <si>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</si>
  <si>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</si>
  <si>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</si>
  <si>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</si>
  <si>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</si>
  <si>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</si>
  <si>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</si>
  <si>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</si>
  <si>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</si>
  <si>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</si>
  <si>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</si>
  <si>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</si>
  <si>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</si>
  <si>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</si>
  <si>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</si>
  <si>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</si>
  <si>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</si>
  <si>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</si>
  <si>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</si>
  <si>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</si>
  <si>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</si>
  <si>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</si>
  <si>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</si>
  <si>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</si>
  <si>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</si>
  <si>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</si>
  <si>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</si>
  <si>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</si>
  <si>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</si>
  <si>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</si>
  <si>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</si>
  <si>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</si>
  <si>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</si>
  <si>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</si>
  <si>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</si>
  <si>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</si>
  <si>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</si>
  <si>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</si>
  <si>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</si>
  <si>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</si>
  <si>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</si>
  <si>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</si>
  <si>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</si>
  <si>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</si>
  <si>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</si>
  <si>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</si>
  <si>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</si>
  <si>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</si>
  <si>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</si>
  <si>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</si>
  <si>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</si>
  <si>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</si>
  <si>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</si>
  <si>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</si>
  <si>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</si>
  <si>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</si>
  <si>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</si>
  <si>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</si>
  <si>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</si>
  <si>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</si>
  <si>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</si>
  <si>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</si>
  <si>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</si>
  <si>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</si>
  <si>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</si>
  <si>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</si>
  <si>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</si>
  <si>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</si>
  <si>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</si>
  <si>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</si>
  <si>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</si>
  <si>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</si>
  <si>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</si>
  <si>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</si>
  <si>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</si>
  <si>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</si>
  <si>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</si>
  <si>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</si>
  <si>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</si>
  <si>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</si>
  <si>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</si>
  <si>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</si>
  <si>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</si>
  <si>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</si>
  <si>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</si>
  <si>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</si>
  <si>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</si>
  <si>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</si>
  <si>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</si>
  <si>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</si>
  <si>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</si>
  <si>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</si>
  <si>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</si>
  <si>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</si>
  <si>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</si>
  <si>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</si>
  <si>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</si>
  <si>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</si>
  <si>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</si>
  <si>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</si>
  <si>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</si>
  <si>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</si>
  <si>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</si>
  <si>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</si>
  <si>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</si>
  <si>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</si>
  <si>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</si>
  <si>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</si>
  <si>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</si>
  <si>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</si>
  <si>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</si>
  <si>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</si>
  <si>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</si>
  <si>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</si>
  <si>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</si>
  <si>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</si>
  <si>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</si>
  <si>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</si>
  <si>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</si>
  <si>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</si>
  <si>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</si>
  <si>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</si>
  <si>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</si>
  <si>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</si>
  <si>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</si>
  <si>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</si>
  <si>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</si>
  <si>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</si>
  <si>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</si>
  <si>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</si>
  <si>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</si>
  <si>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</si>
  <si>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</si>
  <si>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</si>
  <si>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</si>
  <si>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</si>
  <si>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</si>
  <si>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</si>
  <si>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</si>
  <si>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</si>
  <si>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</si>
  <si>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</si>
  <si>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</si>
  <si>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</si>
  <si>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</si>
  <si>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</si>
  <si>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</si>
  <si>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</si>
  <si>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</si>
  <si>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</si>
  <si>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</si>
  <si>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</si>
  <si>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</si>
  <si>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</si>
  <si>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</si>
  <si>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</si>
  <si>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</si>
  <si>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</si>
  <si>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</si>
  <si>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</si>
  <si>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</si>
  <si>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</si>
  <si>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</si>
  <si>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</si>
  <si>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</si>
  <si>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</si>
  <si>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</si>
  <si>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</si>
  <si>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</si>
  <si>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</si>
  <si>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</si>
  <si>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</si>
  <si>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</si>
  <si>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</si>
  <si>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</si>
  <si>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</si>
  <si>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</si>
  <si>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</si>
  <si>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</si>
  <si>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</si>
  <si>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</si>
  <si>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</si>
  <si>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</si>
  <si>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</si>
  <si>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</si>
  <si>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</si>
  <si>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</si>
  <si>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</si>
  <si>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</si>
  <si>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</si>
  <si>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</si>
  <si>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</si>
  <si>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</si>
  <si>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</si>
  <si>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</si>
  <si>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</si>
  <si>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</si>
  <si>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</si>
  <si>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</si>
  <si>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</si>
  <si>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</si>
  <si>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</si>
  <si>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</si>
  <si>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</si>
  <si>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</si>
  <si>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</si>
  <si>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</si>
  <si>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</si>
  <si>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</si>
  <si>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</si>
  <si>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</si>
  <si>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</si>
  <si>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</si>
  <si>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</si>
  <si>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</si>
  <si>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</si>
  <si>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</si>
  <si>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</si>
  <si>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</si>
  <si>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</si>
  <si>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</si>
  <si>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</si>
  <si>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</si>
  <si>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</si>
  <si>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</si>
  <si>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</si>
  <si>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</si>
  <si>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</si>
  <si>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</si>
  <si>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</si>
  <si>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</si>
  <si>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</si>
  <si>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</si>
  <si>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</si>
  <si>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</si>
  <si>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</si>
  <si>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</si>
  <si>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</si>
  <si>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</si>
  <si>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</si>
  <si>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</si>
  <si>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</si>
  <si>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</si>
  <si>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</si>
  <si>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</si>
  <si>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</si>
  <si>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</si>
  <si>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</si>
  <si>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</si>
  <si>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</si>
  <si>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</si>
  <si>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</si>
  <si>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</si>
  <si>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</si>
  <si>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</si>
  <si>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</si>
  <si>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</si>
  <si>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</si>
  <si>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</si>
  <si>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</si>
  <si>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</si>
  <si>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</si>
  <si>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</si>
  <si>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</si>
  <si>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</si>
  <si>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</si>
  <si>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</si>
  <si>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</si>
  <si>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</si>
  <si>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</si>
  <si>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</si>
  <si>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</si>
  <si>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</si>
  <si>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</si>
  <si>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</si>
  <si>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</si>
  <si>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</si>
  <si>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</si>
  <si>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</si>
  <si>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</si>
  <si>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</si>
  <si>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</si>
  <si>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</si>
  <si>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</si>
  <si>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</si>
  <si>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</si>
  <si>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</si>
  <si>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</si>
  <si>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</si>
  <si>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</si>
  <si>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</si>
  <si>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</si>
  <si>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</si>
  <si>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</si>
  <si>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</si>
  <si>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</si>
  <si>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</si>
  <si>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</si>
  <si>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</si>
  <si>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</si>
  <si>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</si>
  <si>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</si>
  <si>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</si>
  <si>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</si>
  <si>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</si>
  <si>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</si>
  <si>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</si>
  <si>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</si>
  <si>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</si>
  <si>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</si>
  <si>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</si>
  <si>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</si>
  <si>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</si>
  <si>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</si>
  <si>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</si>
  <si>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</si>
  <si>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</si>
  <si>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</si>
  <si>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</si>
  <si>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</si>
  <si>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</si>
  <si>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</si>
  <si>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</si>
  <si>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</si>
  <si>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</si>
  <si>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</si>
  <si>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</si>
  <si>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</si>
  <si>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</si>
  <si>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</si>
  <si>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</si>
  <si>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</si>
  <si>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</si>
  <si>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</si>
  <si>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</si>
  <si>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</si>
  <si>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</si>
  <si>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</si>
  <si>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</si>
  <si>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</si>
  <si>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</si>
  <si>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</si>
  <si>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</si>
  <si>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</si>
  <si>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</si>
  <si>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</si>
  <si>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</si>
  <si>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</si>
  <si>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</si>
  <si>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</si>
  <si>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</si>
  <si>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</si>
  <si>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</si>
  <si>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</si>
  <si>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</si>
  <si>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</si>
  <si>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</si>
  <si>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</si>
  <si>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</si>
  <si>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</si>
  <si>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</si>
  <si>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</si>
  <si>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</si>
  <si>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</si>
  <si>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</si>
  <si>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</si>
  <si>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</si>
  <si>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</si>
  <si>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</si>
  <si>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</si>
  <si>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</si>
  <si>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</si>
  <si>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</si>
  <si>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</si>
  <si>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</si>
  <si>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</si>
  <si>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</si>
  <si>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</si>
  <si>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</si>
  <si>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</si>
  <si>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</si>
  <si>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</si>
  <si>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</si>
  <si>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</si>
  <si>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</si>
  <si>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</si>
  <si>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</si>
  <si>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</si>
  <si>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</si>
  <si>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</si>
  <si>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</si>
  <si>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</si>
  <si>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</si>
  <si>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</si>
  <si>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</si>
  <si>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</si>
  <si>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</si>
  <si>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</si>
  <si>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</si>
  <si>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</si>
  <si>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</si>
  <si>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</si>
  <si>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</si>
  <si>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</si>
  <si>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</si>
  <si>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</si>
  <si>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</si>
  <si>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</si>
  <si>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</si>
  <si>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</si>
  <si>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</si>
  <si>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</si>
  <si>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</si>
  <si>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</si>
  <si>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</si>
  <si>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</si>
  <si>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</si>
  <si>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</si>
  <si>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</si>
  <si>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</si>
  <si>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</si>
  <si>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</si>
  <si>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</si>
  <si>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</si>
  <si>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</si>
  <si>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</si>
  <si>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</si>
  <si>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</si>
  <si>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</si>
  <si>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</si>
  <si>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</si>
  <si>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</si>
  <si>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</si>
  <si>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</si>
  <si>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</si>
  <si>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</si>
  <si>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</si>
  <si>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</si>
  <si>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</si>
  <si>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</si>
  <si>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</si>
  <si>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</si>
  <si>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</si>
  <si>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</si>
  <si>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</si>
  <si>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</si>
  <si>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</si>
  <si>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</si>
  <si>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</si>
  <si>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</si>
  <si>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</si>
  <si>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</si>
  <si>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</si>
  <si>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</si>
  <si>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</si>
  <si>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</si>
  <si>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</si>
  <si>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</si>
  <si>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</si>
  <si>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</si>
  <si>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</si>
  <si>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</si>
  <si>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</si>
  <si>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</si>
  <si>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</si>
  <si>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</si>
  <si>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</si>
  <si>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</si>
  <si>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</si>
  <si>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</si>
  <si>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</si>
  <si>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</si>
  <si>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</si>
  <si>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</si>
  <si>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</si>
  <si>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</si>
  <si>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</si>
  <si>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</si>
  <si>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</si>
  <si>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</si>
  <si>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</si>
  <si>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</si>
  <si>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</si>
  <si>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</si>
  <si>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</si>
  <si>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</si>
  <si>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</si>
  <si>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</si>
  <si>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</si>
  <si>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</si>
  <si>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</si>
  <si>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</si>
  <si>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</si>
  <si>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</si>
  <si>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</si>
  <si>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</si>
  <si>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</si>
  <si>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</si>
  <si>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</si>
  <si>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</si>
  <si>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</si>
  <si>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</si>
  <si>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</si>
  <si>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</si>
  <si>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</si>
  <si>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</si>
  <si>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</si>
  <si>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</si>
  <si>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</si>
  <si>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</si>
  <si>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</si>
  <si>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</si>
  <si>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</si>
  <si>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</si>
  <si>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</si>
  <si>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</si>
  <si>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</si>
  <si>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</si>
  <si>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</si>
  <si>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</si>
  <si>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</si>
  <si>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</si>
  <si>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</si>
  <si>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</si>
  <si>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</si>
  <si>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</si>
  <si>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</si>
  <si>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</si>
  <si>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</si>
  <si>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</si>
  <si>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</si>
  <si>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</si>
  <si>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</si>
  <si>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</si>
  <si>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</si>
  <si>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</si>
  <si>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</si>
  <si>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</si>
  <si>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</si>
  <si>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</si>
  <si>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</si>
  <si>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</si>
  <si>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</si>
  <si>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</si>
  <si>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</si>
  <si>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</si>
  <si>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</si>
  <si>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</si>
  <si>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</si>
  <si>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</si>
  <si>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</si>
  <si>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</si>
  <si>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</si>
  <si>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</si>
  <si>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</si>
  <si>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</si>
  <si>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</si>
  <si>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</si>
  <si>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</si>
  <si>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</si>
  <si>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</si>
  <si>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</si>
  <si>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</si>
  <si>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</si>
  <si>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</si>
  <si>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</si>
  <si>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</si>
  <si>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</si>
  <si>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</si>
  <si>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</si>
  <si>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</si>
  <si>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</si>
  <si>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</si>
  <si>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</si>
  <si>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</si>
  <si>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</si>
  <si>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</si>
  <si>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</si>
  <si>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</si>
  <si>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</si>
  <si>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</si>
  <si>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</si>
  <si>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</si>
  <si>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</si>
  <si>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</si>
  <si>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</si>
  <si>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</si>
  <si>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</si>
  <si>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</si>
  <si>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</si>
  <si>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</si>
  <si>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</si>
  <si>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</si>
  <si>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</si>
  <si>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</si>
  <si>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</si>
  <si>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</si>
  <si>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</si>
  <si>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</si>
  <si>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</si>
  <si>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</si>
  <si>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</si>
  <si>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</si>
  <si>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</si>
  <si>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</si>
  <si>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</si>
  <si>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</si>
  <si>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</si>
  <si>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</si>
  <si>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</si>
  <si>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</si>
  <si>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</si>
  <si>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</si>
  <si>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</si>
  <si>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</si>
  <si>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</si>
  <si>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</si>
  <si>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</si>
  <si>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</si>
  <si>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</si>
  <si>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</si>
  <si>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</si>
  <si>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</si>
  <si>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</si>
  <si>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</si>
  <si>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</si>
  <si>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</si>
  <si>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</si>
  <si>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</si>
  <si>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</si>
  <si>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</si>
  <si>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</si>
  <si>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</si>
  <si>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</si>
  <si>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</si>
  <si>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</si>
  <si>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</si>
  <si>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</si>
  <si>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</si>
  <si>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</si>
  <si>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</si>
  <si>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</si>
  <si>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</si>
  <si>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</si>
  <si>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</si>
  <si>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</si>
  <si>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</si>
  <si>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</si>
  <si>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</si>
  <si>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</si>
  <si>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</si>
  <si>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</si>
  <si>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</si>
  <si>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</si>
  <si>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</si>
  <si>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</si>
  <si>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</si>
  <si>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</si>
  <si>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</si>
  <si>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</si>
  <si>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</si>
  <si>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</si>
  <si>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</si>
  <si>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</si>
  <si>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</si>
  <si>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</si>
  <si>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</si>
  <si>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</si>
  <si>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</si>
  <si>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</si>
  <si>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</si>
  <si>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</si>
  <si>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</si>
  <si>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</si>
  <si>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</si>
  <si>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</si>
  <si>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</si>
  <si>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</si>
  <si>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</si>
  <si>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</si>
  <si>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</si>
  <si>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</si>
  <si>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</si>
  <si>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</si>
  <si>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</si>
  <si>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</si>
  <si>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</si>
  <si>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</si>
  <si>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</si>
  <si>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</si>
  <si>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</si>
  <si>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</si>
  <si>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</si>
  <si>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</si>
  <si>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</si>
  <si>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</si>
  <si>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</si>
  <si>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</si>
  <si>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</si>
  <si>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</si>
  <si>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</si>
  <si>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</si>
  <si>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</si>
  <si>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</si>
  <si>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</si>
  <si>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</si>
  <si>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</si>
  <si>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</si>
  <si>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</si>
  <si>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</si>
  <si>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</si>
  <si>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</si>
  <si>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</si>
  <si>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</si>
  <si>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</si>
  <si>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</si>
  <si>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</si>
  <si>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</si>
  <si>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</si>
  <si>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</si>
  <si>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</si>
  <si>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</si>
  <si>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</si>
  <si>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</si>
  <si>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</si>
  <si>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</si>
  <si>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</si>
  <si>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</si>
  <si>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</si>
  <si>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</si>
  <si>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</si>
  <si>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</si>
  <si>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</si>
  <si>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</si>
  <si>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</si>
  <si>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</si>
  <si>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</si>
  <si>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</si>
  <si>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</si>
  <si>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</si>
  <si>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</si>
  <si>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</si>
  <si>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</si>
  <si>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</si>
  <si>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</si>
  <si>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</si>
  <si>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</si>
  <si>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</si>
  <si>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</si>
  <si>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</si>
  <si>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</si>
  <si>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</si>
  <si>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</si>
  <si>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</si>
  <si>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</si>
  <si>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</si>
  <si>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</si>
  <si>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</si>
  <si>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</si>
  <si>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</si>
  <si>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</si>
  <si>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</si>
  <si>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</si>
  <si>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</si>
  <si>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</si>
  <si>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</si>
  <si>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</si>
  <si>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</si>
  <si>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</si>
  <si>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</si>
  <si>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</si>
  <si>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</si>
  <si>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</si>
  <si>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</si>
  <si>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</si>
  <si>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</si>
  <si>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</si>
  <si>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</si>
  <si>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</si>
  <si>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</si>
  <si>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</si>
  <si>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</si>
  <si>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</si>
  <si>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</si>
  <si>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</si>
  <si>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</si>
  <si>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</si>
  <si>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</si>
  <si>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</si>
  <si>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</si>
  <si>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</si>
  <si>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</si>
  <si>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</si>
  <si>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</si>
  <si>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</si>
  <si>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</si>
  <si>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</si>
  <si>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</si>
  <si>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</si>
  <si>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</si>
  <si>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</si>
  <si>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</si>
  <si>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</si>
  <si>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</si>
  <si>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</si>
  <si>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</si>
  <si>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</si>
  <si>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</si>
  <si>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</si>
  <si>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</si>
  <si>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</si>
  <si>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</si>
  <si>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</si>
  <si>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</si>
  <si>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</si>
  <si>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</si>
  <si>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</si>
  <si>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</si>
  <si>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</si>
  <si>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</si>
  <si>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</si>
  <si>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</si>
  <si>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</si>
  <si>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</si>
  <si>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</si>
  <si>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</si>
  <si>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</si>
  <si>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</si>
  <si>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</si>
  <si>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</si>
  <si>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</si>
  <si>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</si>
  <si>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</si>
  <si>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</si>
  <si>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</si>
  <si>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</si>
  <si>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</si>
  <si>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</si>
  <si>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</si>
  <si>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</si>
  <si>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</si>
  <si>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</si>
  <si>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</si>
  <si>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</si>
  <si>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</si>
  <si>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</si>
  <si>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</si>
  <si>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</si>
  <si>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</si>
  <si>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</si>
  <si>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</si>
  <si>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</si>
  <si>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</si>
  <si>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</si>
  <si>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</si>
  <si>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</si>
  <si>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</si>
  <si>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</si>
  <si>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</si>
  <si>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</si>
  <si>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</si>
  <si>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</si>
  <si>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</si>
  <si>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</si>
  <si>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</si>
  <si>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</si>
  <si>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</si>
  <si>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</si>
  <si>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</si>
  <si>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</si>
  <si>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</si>
  <si>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</si>
  <si>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</si>
  <si>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</si>
  <si>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</si>
  <si>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</si>
  <si>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</si>
  <si>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</si>
  <si>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</si>
  <si>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</si>
  <si>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</si>
  <si>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</si>
  <si>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</si>
  <si>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</si>
  <si>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</si>
  <si>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</si>
  <si>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</si>
  <si>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</si>
  <si>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</si>
  <si>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</si>
  <si>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</si>
  <si>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</si>
  <si>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</si>
  <si>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</si>
  <si>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</si>
  <si>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</si>
  <si>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</si>
  <si>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</si>
  <si>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</si>
  <si>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</si>
  <si>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</si>
  <si>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</si>
  <si>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</si>
  <si>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</si>
  <si>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</si>
  <si>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</si>
  <si>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</si>
  <si>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</si>
  <si>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</si>
  <si>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</si>
  <si>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</si>
  <si>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</si>
  <si>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</si>
  <si>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</si>
  <si>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</si>
  <si>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</si>
  <si>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</si>
  <si>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</si>
  <si>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</si>
  <si>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</si>
  <si>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</si>
  <si>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</si>
  <si>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</si>
  <si>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</si>
  <si>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</si>
  <si>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</si>
  <si>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</si>
  <si>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</si>
  <si>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</si>
  <si>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</si>
  <si>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</si>
  <si>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</si>
  <si>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</si>
  <si>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</si>
  <si>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</si>
  <si>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</si>
  <si>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</si>
  <si>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</si>
  <si>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</si>
  <si>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</si>
  <si>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</si>
  <si>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</si>
  <si>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</si>
  <si>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</si>
  <si>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</si>
  <si>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</si>
  <si>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</si>
  <si>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</si>
  <si>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</si>
  <si>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</si>
  <si>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</si>
  <si>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</si>
  <si>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</si>
  <si>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</si>
  <si>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</si>
  <si>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</si>
  <si>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</si>
  <si>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</si>
  <si>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</si>
  <si>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</si>
  <si>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</si>
  <si>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</si>
  <si>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</si>
  <si>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</si>
  <si>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</si>
  <si>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</si>
  <si>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</si>
  <si>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</si>
  <si>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</si>
  <si>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</si>
  <si>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</si>
  <si>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</si>
  <si>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</si>
  <si>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</si>
  <si>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</si>
  <si>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</si>
  <si>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</si>
  <si>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</si>
  <si>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</si>
  <si>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</si>
  <si>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</si>
  <si>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</si>
  <si>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</si>
  <si>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</si>
  <si>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</si>
  <si>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</si>
  <si>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</si>
  <si>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</si>
  <si>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</si>
  <si>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</si>
  <si>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</si>
  <si>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</si>
  <si>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</si>
  <si>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</si>
  <si>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</si>
  <si>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</si>
  <si>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</si>
  <si>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</si>
  <si>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</si>
  <si>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</si>
  <si>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</si>
  <si>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</si>
  <si>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</si>
  <si>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</si>
  <si>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</si>
  <si>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</si>
  <si>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</si>
  <si>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</si>
  <si>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</si>
  <si>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</si>
  <si>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</si>
  <si>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</si>
  <si>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</si>
  <si>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</si>
  <si>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</si>
  <si>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</si>
  <si>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</si>
  <si>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</si>
  <si>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</si>
  <si>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</si>
  <si>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</si>
  <si>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</si>
  <si>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</si>
  <si>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</si>
  <si>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</si>
  <si>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</si>
  <si>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</si>
  <si>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</si>
  <si>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</si>
  <si>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</si>
  <si>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</si>
  <si>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</si>
  <si>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</si>
  <si>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</si>
  <si>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</si>
  <si>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</si>
  <si>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</si>
  <si>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</si>
  <si>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</si>
  <si>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</si>
  <si>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</si>
  <si>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</si>
  <si>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</si>
  <si>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</si>
  <si>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</si>
  <si>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</si>
  <si>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</si>
  <si>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</si>
  <si>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</si>
  <si>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</si>
  <si>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</si>
  <si>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</si>
  <si>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</si>
  <si>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</si>
  <si>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</si>
  <si>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</si>
  <si>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</si>
  <si>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</si>
  <si>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</si>
  <si>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</si>
  <si>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</si>
  <si>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</si>
  <si>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</si>
  <si>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</si>
  <si>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</si>
  <si>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</si>
  <si>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</si>
  <si>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</si>
  <si>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</si>
  <si>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</si>
  <si>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</si>
  <si>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</si>
  <si>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</si>
  <si>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</si>
  <si>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</si>
  <si>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</si>
  <si>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</si>
  <si>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</si>
  <si>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</si>
  <si>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</si>
  <si>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</si>
  <si>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</si>
  <si>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</si>
  <si>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</si>
  <si>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</si>
  <si>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</si>
  <si>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</si>
  <si>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</si>
  <si>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</si>
  <si>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</si>
  <si>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</si>
  <si>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</si>
  <si>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</si>
  <si>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</si>
  <si>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</si>
  <si>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</si>
  <si>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</si>
  <si>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</si>
  <si>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</si>
  <si>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</si>
  <si>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</si>
  <si>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</si>
  <si>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</si>
  <si>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</si>
  <si>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</si>
  <si>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</si>
  <si>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</si>
  <si>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</si>
  <si>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</si>
  <si>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</si>
  <si>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</si>
  <si>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</si>
  <si>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</si>
  <si>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</si>
  <si>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</si>
  <si>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</si>
  <si>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</si>
  <si>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</si>
  <si>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</si>
  <si>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</si>
  <si>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</si>
  <si>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</si>
  <si>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</si>
  <si>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</si>
  <si>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</si>
  <si>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</si>
  <si>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</si>
  <si>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</si>
  <si>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</si>
  <si>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</si>
  <si>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</si>
  <si>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</si>
  <si>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</si>
  <si>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</si>
  <si>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</si>
  <si>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</si>
  <si>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</si>
  <si>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</si>
  <si>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</si>
  <si>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</si>
  <si>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</si>
  <si>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</si>
  <si>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</si>
  <si>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</si>
  <si>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</si>
  <si>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</si>
  <si>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</si>
  <si>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</si>
  <si>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</si>
  <si>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</si>
  <si>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</si>
  <si>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</si>
  <si>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</si>
  <si>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</si>
  <si>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</si>
  <si>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</si>
  <si>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</si>
  <si>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</si>
  <si>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</si>
  <si>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</si>
  <si>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</si>
  <si>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</si>
  <si>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</si>
  <si>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</si>
  <si>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</si>
  <si>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</si>
  <si>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</si>
  <si>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</si>
  <si>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</si>
  <si>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</si>
  <si>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</si>
  <si>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</si>
  <si>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</si>
  <si>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</si>
  <si>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</si>
  <si>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</si>
  <si>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</si>
  <si>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</si>
  <si>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</si>
  <si>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</si>
  <si>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</si>
  <si>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</si>
  <si>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</si>
  <si>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</si>
  <si>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</si>
  <si>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</si>
  <si>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</si>
  <si>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</si>
  <si>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</si>
  <si>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</si>
  <si>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</si>
  <si>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</si>
  <si>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</si>
  <si>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</si>
  <si>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</si>
  <si>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</si>
  <si>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</si>
  <si>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</si>
  <si>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</si>
  <si>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</si>
  <si>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</si>
  <si>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</si>
  <si>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</si>
  <si>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</si>
  <si>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</si>
  <si>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</si>
  <si>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</si>
  <si>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</si>
  <si>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</si>
  <si>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</si>
  <si>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</si>
  <si>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</si>
  <si>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</si>
  <si>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</si>
  <si>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</si>
  <si>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</si>
  <si>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</si>
  <si>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</si>
  <si>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</si>
  <si>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</si>
  <si>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</si>
  <si>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</si>
  <si>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</si>
  <si>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</si>
  <si>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</si>
  <si>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</si>
  <si>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</si>
  <si>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</si>
  <si>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</si>
  <si>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</si>
  <si>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</si>
  <si>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</si>
  <si>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</si>
  <si>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</si>
  <si>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</si>
  <si>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</si>
  <si>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</si>
  <si>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</si>
  <si>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</si>
  <si>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</si>
  <si>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</si>
  <si>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</si>
  <si>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</si>
  <si>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</si>
  <si>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</si>
  <si>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</si>
  <si>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</si>
  <si>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</si>
  <si>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</si>
  <si>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</si>
  <si>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</si>
  <si>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</si>
  <si>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</si>
  <si>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</si>
  <si>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</si>
  <si>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</si>
  <si>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</si>
  <si>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</si>
  <si>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</si>
  <si>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</si>
  <si>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</si>
  <si>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</si>
  <si>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</si>
  <si>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</si>
  <si>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</si>
  <si>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</si>
  <si>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</si>
  <si>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</si>
  <si>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</si>
  <si>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</si>
  <si>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</si>
  <si>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</si>
  <si>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</si>
  <si>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</si>
  <si>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</si>
  <si>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</si>
  <si>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</si>
  <si>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</si>
  <si>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</si>
  <si>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</si>
  <si>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</si>
  <si>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</si>
  <si>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</si>
  <si>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</si>
  <si>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</si>
  <si>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</si>
  <si>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</si>
  <si>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</si>
  <si>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</si>
  <si>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</si>
  <si>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</si>
  <si>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</si>
  <si>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</si>
  <si>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</si>
  <si>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</si>
  <si>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</si>
  <si>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</si>
  <si>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</si>
  <si>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</si>
  <si>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</si>
  <si>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</si>
  <si>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</si>
  <si>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</si>
  <si>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</si>
  <si>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</si>
  <si>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</si>
  <si>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</si>
  <si>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</si>
  <si>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</si>
  <si>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</si>
  <si>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</si>
  <si>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</si>
  <si>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</si>
  <si>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</si>
  <si>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</si>
  <si>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</si>
  <si>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</si>
  <si>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</si>
  <si>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</si>
  <si>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</si>
  <si>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</si>
  <si>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</si>
  <si>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</si>
  <si>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</si>
  <si>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</si>
  <si>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</si>
  <si>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</si>
  <si>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</si>
  <si>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</si>
  <si>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</si>
  <si>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</si>
  <si>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</si>
  <si>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</si>
  <si>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</si>
  <si>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</si>
  <si>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</si>
  <si>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</si>
  <si>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</si>
  <si>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</si>
  <si>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</si>
  <si>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</si>
  <si>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</si>
  <si>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</si>
  <si>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</si>
  <si>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</si>
  <si>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</si>
  <si>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</si>
  <si>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</si>
  <si>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</si>
  <si>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</si>
  <si>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</si>
  <si>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</si>
  <si>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</si>
  <si>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</si>
  <si>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</si>
  <si>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</si>
  <si>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</si>
  <si>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</si>
  <si>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</si>
  <si>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</si>
  <si>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</si>
  <si>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</si>
  <si>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</si>
  <si>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</si>
  <si>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</si>
  <si>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</si>
  <si>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</si>
  <si>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</si>
  <si>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</si>
  <si>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</si>
  <si>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</si>
  <si>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</si>
  <si>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</si>
  <si>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</si>
  <si>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</si>
  <si>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</si>
  <si>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</si>
  <si>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</si>
  <si>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</si>
  <si>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</si>
  <si>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</si>
  <si>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</si>
  <si>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</si>
  <si>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</si>
  <si>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</si>
  <si>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</si>
  <si>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</si>
  <si>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</si>
  <si>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</si>
  <si>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</si>
  <si>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</si>
  <si>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</si>
  <si>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</si>
  <si>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</si>
  <si>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</si>
  <si>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</si>
  <si>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</si>
  <si>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</si>
  <si>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</si>
  <si>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</si>
  <si>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</si>
  <si>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</si>
  <si>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</si>
  <si>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</si>
  <si>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</si>
  <si>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</si>
  <si>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</si>
  <si>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</si>
  <si>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</si>
  <si>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</si>
  <si>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</si>
  <si>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</si>
  <si>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</si>
  <si>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</si>
  <si>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</si>
  <si>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</si>
  <si>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</si>
  <si>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</si>
  <si>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</si>
  <si>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</si>
  <si>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</si>
  <si>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</si>
  <si>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</si>
  <si>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</si>
  <si>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</si>
  <si>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</si>
  <si>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</si>
  <si>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</si>
  <si>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</si>
  <si>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</si>
  <si>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</si>
  <si>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</si>
  <si>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</si>
  <si>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</si>
  <si>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</si>
  <si>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</si>
  <si>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</si>
  <si>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</si>
  <si>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</si>
  <si>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</si>
  <si>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</si>
  <si>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</si>
  <si>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</si>
  <si>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</si>
  <si>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</si>
  <si>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</si>
  <si>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</si>
  <si>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</si>
  <si>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</si>
  <si>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</si>
  <si>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</si>
  <si>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</si>
  <si>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</si>
  <si>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</si>
  <si>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</si>
  <si>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</si>
  <si>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</si>
  <si>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</si>
  <si>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</si>
  <si>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</si>
  <si>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</si>
  <si>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</si>
  <si>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</si>
  <si>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</si>
  <si>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</si>
  <si>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</si>
  <si>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</si>
  <si>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</si>
  <si>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</si>
  <si>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</si>
  <si>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</si>
  <si>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</si>
  <si>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</si>
  <si>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</si>
  <si>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</si>
  <si>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</si>
  <si>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</si>
  <si>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</si>
  <si>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</si>
  <si>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</si>
  <si>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</si>
  <si>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</si>
  <si>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</si>
  <si>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</si>
  <si>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</si>
  <si>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</si>
  <si>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</si>
  <si>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</si>
  <si>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</si>
  <si>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</si>
  <si>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</si>
  <si>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</si>
  <si>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</si>
  <si>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</si>
  <si>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</si>
  <si>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</si>
  <si>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</si>
  <si>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</si>
  <si>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</si>
  <si>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</si>
  <si>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</si>
  <si>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</si>
  <si>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</si>
  <si>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</si>
  <si>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</si>
  <si>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</si>
  <si>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</si>
  <si>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</si>
  <si>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</si>
  <si>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</si>
  <si>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</si>
  <si>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</si>
  <si>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</si>
  <si>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</si>
  <si>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</si>
  <si>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</si>
  <si>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</si>
  <si>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</si>
  <si>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</si>
  <si>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</si>
  <si>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</si>
  <si>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</si>
  <si>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</si>
  <si>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</si>
  <si>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</si>
  <si>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</si>
  <si>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</si>
  <si>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</si>
  <si>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</si>
  <si>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</si>
  <si>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</si>
  <si>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</si>
  <si>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</si>
  <si>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</si>
  <si>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</si>
  <si>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</si>
  <si>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</si>
  <si>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</si>
  <si>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</si>
  <si>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</si>
  <si>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</si>
  <si>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</si>
  <si>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</si>
  <si>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</si>
  <si>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</si>
  <si>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</si>
  <si>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</si>
  <si>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</si>
  <si>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</si>
  <si>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</si>
  <si>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</si>
  <si>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</si>
  <si>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</si>
  <si>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</si>
  <si>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</si>
  <si>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</si>
  <si>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</si>
  <si>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</si>
  <si>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</si>
  <si>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</si>
  <si>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</si>
  <si>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</si>
  <si>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</si>
  <si>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</si>
  <si>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</si>
  <si>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</si>
  <si>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</si>
  <si>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</si>
  <si>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</si>
  <si>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</si>
  <si>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</si>
  <si>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</si>
  <si>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</si>
  <si>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</si>
  <si>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</si>
  <si>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</si>
  <si>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</si>
  <si>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</si>
  <si>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</si>
  <si>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</si>
  <si>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</si>
  <si>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</si>
  <si>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</si>
  <si>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</si>
  <si>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</si>
  <si>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</si>
  <si>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</si>
  <si>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</si>
  <si>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</si>
  <si>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</si>
  <si>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</si>
  <si>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</si>
  <si>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</si>
  <si>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</si>
  <si>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</si>
  <si>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</si>
  <si>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</si>
  <si>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</si>
  <si>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</si>
  <si>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</si>
  <si>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</si>
  <si>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</si>
  <si>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</si>
  <si>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</si>
  <si>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</si>
  <si>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</si>
  <si>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</si>
  <si>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</si>
  <si>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</si>
  <si>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</si>
  <si>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</si>
  <si>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</si>
  <si>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</si>
  <si>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</si>
  <si>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</si>
  <si>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</si>
  <si>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</si>
  <si>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</si>
  <si>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</si>
  <si>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</si>
  <si>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</si>
  <si>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</si>
  <si>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</si>
  <si>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</si>
  <si>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</si>
  <si>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</si>
  <si>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</si>
  <si>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</si>
  <si>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</si>
  <si>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</si>
  <si>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</si>
  <si>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</si>
  <si>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</si>
  <si>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</si>
  <si>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</si>
  <si>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</si>
  <si>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</si>
  <si>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</si>
  <si>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</si>
  <si>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</si>
  <si>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</si>
  <si>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</si>
  <si>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</si>
  <si>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</si>
  <si>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</si>
  <si>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</si>
  <si>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</si>
  <si>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</si>
  <si>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</si>
  <si>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</si>
  <si>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</si>
  <si>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</si>
  <si>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</si>
  <si>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</si>
  <si>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</si>
  <si>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</si>
  <si>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</si>
  <si>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</si>
  <si>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</si>
  <si>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</si>
  <si>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</si>
  <si>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</si>
  <si>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</si>
  <si>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</si>
  <si>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</si>
  <si>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</si>
  <si>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</si>
  <si>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</si>
  <si>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</si>
  <si>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</si>
  <si>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</si>
  <si>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</si>
  <si>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</si>
  <si>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</si>
  <si>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</si>
  <si>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</si>
  <si>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</si>
  <si>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</si>
  <si>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</si>
  <si>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</si>
  <si>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</si>
  <si>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</si>
  <si>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</si>
  <si>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</si>
  <si>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</si>
  <si>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</si>
  <si>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</si>
  <si>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</si>
  <si>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</si>
  <si>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</si>
  <si>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</si>
  <si>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</si>
  <si>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</si>
  <si>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</si>
  <si>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</si>
  <si>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</si>
  <si>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</si>
  <si>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</si>
  <si>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</si>
  <si>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</si>
  <si>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</si>
  <si>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</si>
  <si>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</si>
  <si>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</si>
  <si>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</si>
  <si>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</si>
  <si>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</si>
  <si>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</si>
  <si>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</si>
  <si>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</si>
  <si>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</si>
  <si>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</si>
  <si>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</si>
  <si>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</si>
  <si>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</si>
  <si>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</si>
  <si>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</si>
  <si>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</si>
  <si>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</si>
  <si>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</si>
  <si>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</si>
  <si>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</si>
  <si>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</si>
  <si>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</si>
  <si>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</si>
  <si>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</si>
  <si>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</si>
  <si>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</si>
  <si>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</si>
  <si>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</si>
  <si>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</si>
  <si>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</si>
  <si>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</si>
  <si>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</si>
  <si>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</si>
  <si>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</si>
  <si>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</si>
  <si>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</si>
  <si>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</si>
  <si>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</si>
  <si>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</si>
  <si>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</si>
  <si>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</si>
  <si>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</si>
  <si>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</si>
  <si>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</si>
  <si>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</si>
  <si>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</si>
  <si>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</si>
  <si>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</si>
  <si>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</si>
  <si>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</si>
  <si>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</si>
  <si>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</si>
  <si>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</si>
  <si>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</si>
  <si>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</si>
  <si>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</si>
  <si>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</si>
  <si>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</si>
  <si>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</si>
  <si>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</si>
  <si>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</si>
  <si>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</si>
  <si>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</si>
  <si>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</si>
  <si>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</si>
  <si>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</si>
  <si>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</si>
  <si>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</si>
  <si>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</si>
  <si>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</si>
  <si>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</si>
  <si>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</si>
  <si>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</si>
  <si>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</si>
  <si>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</si>
  <si>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</si>
  <si>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</si>
  <si>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</si>
  <si>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</si>
  <si>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</si>
  <si>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</si>
  <si>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</si>
  <si>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</si>
  <si>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</si>
  <si>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</si>
  <si>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</si>
  <si>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</si>
  <si>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</si>
  <si>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</si>
  <si>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</si>
  <si>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</si>
  <si>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</si>
  <si>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</si>
  <si>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</si>
  <si>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</si>
  <si>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</si>
  <si>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</si>
  <si>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</si>
  <si>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</si>
  <si>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</si>
  <si>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</si>
  <si>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</si>
  <si>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</si>
  <si>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</si>
  <si>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</si>
  <si>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</si>
  <si>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</si>
  <si>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</si>
  <si>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</si>
  <si>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</si>
  <si>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</si>
  <si>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</si>
  <si>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</si>
  <si>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</si>
  <si>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</si>
  <si>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</si>
  <si>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</si>
  <si>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</si>
  <si>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</si>
  <si>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</si>
  <si>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</si>
  <si>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</si>
  <si>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</si>
  <si>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</si>
  <si>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</si>
  <si>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</si>
  <si>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</si>
  <si>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</si>
  <si>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</si>
  <si>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</si>
  <si>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</si>
  <si>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</si>
  <si>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</si>
  <si>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</si>
  <si>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</si>
  <si>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</si>
  <si>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</si>
  <si>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</si>
  <si>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</si>
  <si>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</si>
  <si>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</si>
  <si>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</si>
  <si>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</si>
  <si>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</si>
  <si>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</si>
  <si>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</si>
  <si>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</si>
  <si>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</si>
  <si>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</si>
  <si>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</si>
  <si>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</si>
  <si>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</si>
  <si>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</si>
  <si>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</si>
  <si>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</si>
  <si>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</si>
  <si>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</si>
  <si>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</si>
  <si>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</si>
  <si>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</si>
  <si>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</si>
  <si>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</si>
  <si>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</si>
  <si>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</si>
  <si>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</si>
  <si>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</si>
  <si>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</si>
  <si>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</si>
  <si>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</si>
  <si>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</si>
  <si>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</si>
  <si>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</si>
  <si>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</si>
  <si>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</si>
  <si>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</si>
  <si>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</si>
  <si>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</si>
  <si>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</si>
  <si>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</si>
  <si>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</si>
  <si>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</si>
  <si>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</si>
  <si>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</si>
  <si>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</si>
  <si>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</si>
  <si>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</si>
  <si>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</si>
  <si>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</si>
  <si>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</si>
  <si>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</si>
  <si>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</si>
  <si>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</si>
  <si>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</si>
  <si>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</si>
  <si>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</si>
  <si>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</si>
  <si>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</si>
  <si>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</si>
  <si>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</si>
  <si>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</si>
  <si>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</si>
  <si>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</si>
  <si>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</si>
  <si>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</si>
  <si>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</si>
  <si>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</si>
  <si>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</si>
  <si>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</si>
  <si>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</si>
  <si>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</si>
  <si>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</si>
  <si>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</si>
  <si>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</si>
  <si>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</si>
  <si>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</si>
  <si>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</si>
  <si>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</si>
  <si>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</si>
  <si>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</si>
  <si>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</si>
  <si>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</si>
  <si>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</si>
  <si>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</si>
  <si>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</si>
  <si>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</si>
  <si>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</si>
  <si>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</si>
  <si>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</si>
  <si>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</si>
  <si>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</si>
  <si>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</si>
  <si>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</si>
  <si>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</si>
  <si>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</si>
  <si>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</si>
  <si>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</si>
  <si>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</si>
  <si>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</si>
  <si>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</si>
  <si>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</si>
  <si>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</si>
  <si>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</si>
  <si>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</si>
  <si>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</si>
  <si>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</si>
  <si>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</si>
  <si>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</si>
  <si>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</si>
  <si>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</si>
  <si>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</si>
  <si>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</si>
  <si>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</si>
  <si>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</si>
  <si>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</si>
  <si>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</si>
  <si>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</si>
  <si>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</si>
  <si>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</si>
  <si>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</si>
  <si>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</si>
  <si>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</si>
  <si>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</si>
  <si>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</si>
  <si>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</si>
  <si>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</si>
  <si>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</si>
  <si>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</si>
  <si>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</si>
  <si>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</si>
  <si>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</si>
  <si>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</si>
  <si>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</si>
  <si>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</si>
  <si>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</si>
  <si>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</si>
  <si>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</si>
  <si>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</si>
  <si>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</si>
  <si>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</si>
  <si>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</si>
  <si>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</si>
  <si>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</si>
  <si>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</si>
  <si>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</si>
  <si>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</si>
  <si>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</si>
  <si>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</si>
  <si>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</si>
  <si>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</si>
  <si>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</si>
  <si>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</si>
  <si>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</si>
  <si>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</si>
  <si>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</si>
  <si>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</si>
  <si>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</si>
  <si>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</si>
  <si>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</si>
  <si>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</si>
  <si>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</si>
  <si>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</si>
  <si>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</si>
  <si>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</si>
  <si>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</si>
  <si>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</si>
  <si>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</si>
  <si>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</si>
  <si>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</si>
  <si>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</si>
  <si>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</si>
  <si>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</si>
  <si>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</si>
  <si>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</si>
  <si>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</si>
  <si>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</si>
  <si>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</si>
  <si>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</si>
  <si>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</si>
  <si>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</si>
  <si>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</si>
  <si>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</si>
  <si>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</si>
  <si>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</si>
  <si>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</si>
  <si>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</si>
  <si>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</si>
  <si>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</si>
  <si>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</si>
  <si>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</si>
  <si>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</si>
  <si>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</si>
  <si>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</si>
  <si>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</si>
  <si>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</si>
  <si>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</si>
  <si>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</si>
  <si>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</si>
  <si>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</si>
  <si>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</si>
  <si>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</si>
  <si>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</si>
  <si>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</si>
  <si>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</si>
  <si>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</si>
  <si>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</si>
  <si>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</si>
  <si>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</si>
  <si>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</si>
  <si>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</si>
  <si>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</si>
  <si>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</si>
  <si>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</si>
  <si>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</si>
  <si>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</si>
  <si>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</si>
  <si>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</si>
  <si>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</si>
  <si>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</si>
  <si>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</si>
  <si>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</si>
  <si>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</si>
  <si>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</si>
  <si>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</si>
  <si>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</si>
  <si>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</si>
  <si>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</si>
  <si>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</si>
  <si>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</si>
  <si>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</si>
  <si>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</si>
  <si>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</si>
  <si>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</si>
  <si>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</si>
  <si>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</si>
  <si>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</si>
  <si>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</si>
  <si>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</si>
  <si>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</si>
  <si>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</si>
  <si>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</si>
  <si>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</si>
  <si>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</si>
  <si>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</si>
  <si>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</si>
  <si>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</si>
  <si>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</si>
  <si>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</si>
  <si>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</si>
  <si>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</si>
  <si>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</si>
  <si>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</si>
  <si>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</si>
  <si>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</si>
  <si>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</si>
  <si>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</si>
  <si>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</si>
  <si>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</si>
  <si>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</si>
  <si>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</si>
  <si>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</si>
  <si>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</si>
  <si>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</si>
  <si>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</si>
  <si>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</si>
  <si>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</si>
  <si>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</si>
  <si>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</si>
  <si>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</si>
  <si>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</si>
  <si>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</si>
  <si>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</si>
  <si>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</si>
  <si>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</si>
  <si>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</si>
  <si>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</si>
  <si>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</si>
  <si>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</si>
  <si>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</si>
  <si>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</si>
  <si>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</si>
  <si>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</si>
  <si>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</si>
  <si>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</si>
  <si>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</si>
  <si>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</si>
  <si>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</si>
  <si>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</si>
  <si>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</si>
  <si>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</si>
  <si>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</si>
  <si>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</si>
  <si>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</si>
  <si>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</si>
  <si>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</si>
  <si>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</si>
  <si>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</si>
  <si>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</si>
  <si>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</si>
  <si>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</si>
  <si>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</si>
  <si>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</si>
  <si>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</si>
  <si>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</si>
  <si>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</si>
  <si>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</si>
  <si>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</si>
  <si>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</si>
  <si>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</si>
  <si>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</si>
  <si>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</si>
  <si>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</si>
  <si>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</si>
  <si>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</si>
  <si>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</si>
  <si>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</si>
  <si>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</si>
  <si>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</si>
  <si>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</si>
  <si>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</si>
  <si>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</si>
  <si>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</si>
  <si>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</si>
  <si>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</si>
  <si>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</si>
  <si>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</si>
  <si>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</si>
  <si>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</si>
  <si>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</si>
  <si>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</si>
  <si>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</si>
  <si>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</si>
  <si>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</si>
  <si>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</si>
  <si>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</si>
  <si>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</si>
  <si>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</si>
  <si>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</si>
  <si>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</si>
  <si>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</si>
  <si>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</si>
  <si>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</si>
  <si>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</si>
  <si>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</si>
  <si>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</si>
  <si>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</si>
  <si>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</si>
  <si>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</si>
  <si>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</si>
  <si>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</si>
  <si>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</si>
  <si>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</si>
  <si>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</si>
  <si>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</si>
  <si>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</si>
  <si>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</si>
  <si>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</si>
  <si>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</si>
  <si>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</si>
  <si>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</si>
  <si>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</si>
  <si>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</si>
  <si>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</si>
  <si>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</si>
  <si>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</si>
  <si>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</si>
  <si>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</si>
  <si>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</si>
  <si>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</si>
  <si>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</si>
  <si>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</si>
  <si>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</si>
  <si>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</si>
  <si>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</si>
  <si>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</si>
  <si>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</si>
  <si>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</si>
  <si>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</si>
  <si>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</si>
  <si>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</si>
  <si>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</si>
  <si>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</si>
  <si>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</si>
  <si>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</si>
  <si>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</si>
  <si>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</si>
  <si>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</si>
  <si>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</si>
  <si>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</si>
  <si>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</si>
  <si>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</si>
  <si>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</si>
  <si>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</si>
  <si>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</si>
  <si>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</si>
  <si>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</si>
  <si>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</si>
  <si>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</si>
  <si>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</si>
  <si>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</si>
  <si>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</si>
  <si>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</si>
  <si>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</si>
  <si>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</si>
  <si>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</si>
  <si>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</si>
  <si>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</si>
  <si>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</si>
  <si>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</si>
  <si>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</si>
  <si>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</si>
  <si>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</si>
  <si>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</si>
  <si>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</si>
  <si>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</si>
  <si>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</si>
  <si>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</si>
  <si>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</si>
  <si>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</si>
  <si>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</si>
  <si>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</si>
  <si>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</si>
  <si>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</si>
  <si>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</si>
  <si>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</si>
  <si>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</si>
  <si>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</si>
  <si>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</si>
  <si>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</si>
  <si>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</si>
  <si>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</si>
  <si>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</si>
  <si>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</si>
  <si>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</si>
  <si>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</si>
  <si>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</si>
  <si>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</si>
  <si>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</si>
  <si>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</si>
  <si>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</si>
  <si>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</si>
  <si>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</si>
  <si>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</si>
  <si>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</si>
  <si>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</si>
  <si>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</si>
  <si>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</si>
  <si>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</si>
  <si>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</si>
  <si>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</si>
  <si>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</si>
  <si>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</si>
  <si>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</si>
  <si>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</si>
  <si>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</si>
  <si>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</si>
  <si>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</si>
  <si>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</si>
  <si>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</si>
  <si>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</si>
  <si>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</si>
  <si>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</si>
  <si>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</si>
  <si>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</si>
  <si>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</si>
  <si>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</si>
  <si>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</si>
  <si>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</si>
  <si>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</si>
  <si>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</si>
  <si>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</si>
  <si>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</si>
  <si>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</si>
  <si>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</si>
  <si>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</si>
  <si>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</si>
  <si>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</si>
  <si>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</si>
  <si>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</si>
  <si>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</si>
  <si>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</si>
  <si>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</si>
  <si>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</si>
  <si>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</si>
  <si>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</si>
  <si>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</si>
  <si>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</si>
  <si>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</si>
  <si>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</si>
  <si>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</si>
  <si>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</si>
  <si>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</si>
  <si>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</si>
  <si>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</si>
  <si>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</si>
  <si>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</si>
  <si>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</si>
  <si>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</si>
  <si>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</si>
  <si>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</si>
  <si>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</si>
  <si>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</si>
  <si>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</si>
  <si>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</si>
  <si>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</si>
  <si>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</si>
  <si>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</si>
  <si>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</si>
  <si>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</si>
  <si>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</si>
  <si>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</si>
  <si>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</si>
  <si>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</si>
  <si>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</si>
  <si>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</si>
  <si>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</si>
  <si>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</si>
  <si>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</si>
  <si>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</si>
  <si>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</si>
  <si>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</si>
  <si>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</si>
  <si>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</si>
  <si>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</si>
  <si>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</si>
  <si>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</si>
  <si>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</si>
  <si>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</si>
  <si>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</si>
  <si>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</si>
  <si>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</si>
  <si>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</si>
  <si>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</si>
  <si>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</si>
  <si>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</si>
  <si>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</si>
  <si>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</si>
  <si>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</si>
  <si>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</si>
  <si>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</si>
  <si>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</si>
  <si>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</si>
  <si>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</si>
  <si>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</si>
  <si>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</si>
  <si>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</si>
  <si>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</si>
  <si>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</si>
  <si>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</si>
  <si>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</si>
  <si>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</si>
  <si>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</si>
  <si>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</si>
  <si>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</si>
  <si>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</si>
  <si>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</si>
  <si>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</si>
  <si>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</si>
  <si>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</si>
  <si>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</si>
  <si>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</si>
  <si>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</si>
  <si>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</si>
  <si>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</si>
  <si>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</si>
  <si>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</si>
  <si>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</si>
  <si>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</si>
  <si>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</si>
  <si>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</si>
  <si>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</si>
  <si>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</si>
  <si>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</si>
  <si>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</si>
  <si>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</si>
  <si>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</si>
  <si>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</si>
  <si>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</si>
  <si>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</si>
  <si>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</si>
  <si>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</si>
  <si>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</si>
  <si>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</si>
  <si>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</si>
  <si>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</si>
  <si>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</si>
  <si>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</si>
  <si>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</si>
  <si>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</si>
  <si>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</si>
  <si>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</si>
  <si>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</si>
  <si>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</si>
  <si>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</si>
  <si>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</si>
  <si>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</si>
  <si>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</si>
  <si>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</si>
  <si>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</si>
  <si>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</si>
  <si>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</si>
  <si>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</si>
  <si>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</si>
  <si>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</si>
  <si>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</si>
  <si>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</si>
  <si>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</si>
  <si>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</si>
  <si>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</si>
  <si>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</si>
  <si>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</si>
  <si>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</si>
  <si>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</si>
  <si>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</si>
  <si>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</si>
  <si>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</si>
  <si>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</si>
  <si>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</si>
  <si>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</si>
  <si>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</si>
  <si>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</si>
  <si>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</si>
  <si>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</si>
  <si>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</si>
  <si>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</si>
  <si>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</si>
  <si>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</si>
  <si>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</si>
  <si>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</si>
  <si>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</si>
  <si>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</si>
  <si>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</si>
  <si>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</si>
  <si>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</si>
  <si>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</si>
  <si>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</si>
  <si>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</si>
  <si>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</si>
  <si>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</si>
  <si>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</si>
  <si>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</si>
  <si>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</si>
  <si>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</si>
  <si>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</si>
  <si>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</si>
  <si>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</si>
  <si>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</si>
  <si>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</si>
  <si>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</si>
  <si>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</si>
  <si>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</si>
  <si>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</si>
  <si>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</si>
  <si>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</si>
  <si>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</si>
  <si>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</si>
  <si>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</si>
  <si>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</si>
  <si>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</si>
  <si>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</si>
  <si>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</si>
  <si>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</si>
  <si>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</si>
  <si>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</si>
  <si>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</si>
  <si>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</si>
  <si>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</si>
  <si>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</si>
  <si>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</si>
  <si>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</si>
  <si>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</si>
  <si>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</si>
  <si>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</si>
  <si>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</si>
  <si>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</si>
  <si>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</si>
  <si>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</si>
  <si>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</si>
  <si>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</si>
  <si>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</si>
  <si>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</si>
  <si>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</si>
  <si>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</si>
  <si>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</si>
  <si>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</si>
  <si>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</si>
  <si>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</si>
  <si>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</si>
  <si>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</si>
  <si>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</si>
  <si>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</si>
  <si>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</si>
  <si>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</si>
  <si>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</si>
  <si>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</si>
  <si>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</si>
  <si>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</si>
  <si>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</si>
  <si>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</si>
  <si>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</si>
  <si>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</si>
  <si>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</si>
  <si>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</si>
  <si>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</si>
  <si>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</si>
  <si>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</si>
  <si>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</si>
  <si>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</si>
  <si>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</si>
  <si>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</si>
  <si>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</si>
  <si>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</si>
  <si>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</si>
  <si>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</si>
  <si>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</si>
  <si>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</si>
  <si>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</si>
  <si>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</si>
  <si>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</si>
  <si>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</si>
  <si>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</si>
  <si>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</si>
  <si>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</si>
  <si>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</si>
  <si>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</si>
  <si>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</si>
  <si>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</si>
  <si>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</si>
  <si>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</si>
  <si>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</si>
  <si>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</si>
  <si>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</si>
  <si>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</si>
  <si>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</si>
  <si>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</si>
  <si>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</si>
  <si>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</si>
  <si>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</si>
  <si>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</si>
  <si>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</si>
  <si>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</si>
  <si>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</si>
  <si>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</si>
  <si>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</si>
  <si>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</si>
  <si>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</si>
  <si>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</si>
  <si>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</si>
  <si>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</si>
  <si>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</si>
  <si>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</si>
  <si>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</si>
  <si>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</si>
  <si>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</si>
  <si>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</si>
  <si>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</si>
  <si>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</si>
  <si>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</si>
  <si>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</si>
  <si>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</si>
  <si>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</si>
  <si>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</si>
  <si>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</si>
  <si>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</si>
  <si>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</si>
  <si>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</si>
  <si>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</si>
  <si>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</si>
  <si>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</si>
  <si>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</si>
  <si>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</si>
  <si>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</si>
  <si>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</si>
  <si>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</si>
  <si>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</si>
  <si>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</si>
  <si>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</si>
  <si>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</si>
  <si>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</si>
  <si>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</si>
  <si>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</si>
  <si>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</si>
  <si>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</si>
  <si>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</si>
  <si>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</si>
  <si>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</si>
  <si>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</si>
  <si>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</si>
  <si>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</si>
  <si>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</si>
  <si>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</si>
  <si>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</si>
  <si>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</si>
  <si>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</si>
  <si>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</si>
  <si>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</si>
  <si>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</si>
  <si>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</si>
  <si>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</si>
  <si>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</si>
  <si>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</si>
  <si>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</si>
  <si>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</si>
  <si>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</si>
  <si>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</si>
  <si>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</si>
  <si>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</si>
  <si>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</si>
  <si>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</si>
  <si>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</si>
  <si>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</si>
  <si>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</si>
  <si>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</si>
  <si>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</si>
  <si>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</si>
  <si>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</si>
  <si>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</si>
  <si>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</si>
  <si>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</si>
  <si>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</si>
  <si>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</si>
  <si>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</si>
  <si>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</si>
  <si>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</si>
  <si>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</si>
  <si>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</si>
  <si>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</si>
  <si>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</si>
  <si>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</si>
  <si>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</si>
  <si>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</si>
  <si>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</si>
  <si>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</si>
  <si>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</si>
  <si>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</si>
  <si>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</si>
  <si>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</si>
  <si>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</si>
  <si>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</si>
  <si>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</si>
  <si>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</si>
  <si>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</si>
  <si>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</si>
  <si>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</si>
  <si>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</si>
  <si>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</si>
  <si>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</si>
  <si>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</si>
  <si>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</si>
  <si>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</si>
  <si>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</si>
  <si>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</si>
  <si>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</si>
  <si>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</si>
  <si>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</si>
  <si>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</si>
  <si>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</si>
  <si>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</si>
  <si>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</si>
  <si>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</si>
  <si>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</si>
  <si>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</si>
  <si>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</si>
  <si>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</si>
  <si>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</si>
  <si>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</si>
  <si>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</si>
  <si>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</si>
  <si>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</si>
  <si>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</si>
  <si>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</si>
  <si>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</si>
  <si>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</si>
  <si>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</si>
  <si>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</si>
  <si>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</si>
  <si>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</si>
  <si>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</si>
  <si>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</si>
  <si>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</si>
  <si>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</si>
  <si>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</si>
  <si>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</si>
  <si>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</si>
  <si>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</si>
  <si>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</si>
  <si>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</si>
  <si>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</si>
  <si>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</si>
  <si>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</si>
  <si>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</si>
  <si>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</si>
  <si>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</si>
  <si>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</si>
  <si>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</si>
  <si>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</si>
  <si>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</si>
  <si>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</si>
  <si>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</si>
  <si>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</si>
  <si>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</si>
  <si>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</si>
  <si>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</si>
  <si>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</si>
  <si>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</si>
  <si>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</si>
  <si>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</si>
  <si>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</si>
  <si>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</si>
  <si>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</si>
  <si>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</si>
  <si>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</si>
  <si>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</si>
  <si>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</si>
  <si>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</si>
  <si>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</si>
  <si>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</si>
  <si>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</si>
  <si>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</si>
  <si>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</si>
  <si>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</si>
  <si>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</si>
  <si>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</si>
  <si>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</si>
  <si>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</si>
  <si>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</si>
  <si>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</si>
  <si>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</si>
  <si>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</si>
  <si>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</si>
  <si>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</si>
  <si>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</si>
  <si>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</si>
  <si>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</si>
  <si>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</si>
  <si>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</si>
  <si>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</si>
  <si>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</si>
  <si>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</si>
  <si>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</si>
  <si>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</si>
  <si>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</si>
  <si>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</si>
  <si>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</si>
  <si>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</si>
  <si>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</si>
  <si>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</si>
  <si>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</si>
  <si>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</si>
  <si>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</si>
  <si>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</si>
  <si>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</si>
  <si>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</si>
  <si>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</si>
  <si>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</si>
  <si>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</si>
  <si>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</si>
  <si>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</si>
  <si>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</si>
  <si>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</si>
  <si>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</si>
  <si>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</si>
  <si>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</si>
  <si>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</si>
  <si>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</si>
  <si>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</si>
  <si>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</si>
  <si>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</si>
  <si>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</si>
  <si>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</si>
  <si>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</si>
  <si>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</si>
  <si>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</si>
  <si>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</si>
  <si>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</si>
  <si>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</si>
  <si>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</si>
  <si>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</si>
  <si>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</si>
  <si>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</si>
  <si>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</si>
  <si>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</si>
  <si>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</si>
  <si>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</si>
  <si>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</si>
  <si>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</si>
  <si>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</si>
  <si>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</si>
  <si>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</si>
  <si>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</si>
  <si>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</si>
  <si>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</si>
  <si>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</si>
  <si>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</si>
  <si>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</si>
  <si>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</si>
  <si>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</si>
  <si>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</si>
  <si>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</si>
  <si>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</si>
  <si>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</si>
  <si>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</si>
  <si>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</si>
  <si>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</si>
  <si>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</si>
  <si>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</si>
  <si>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</si>
  <si>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</si>
  <si>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</si>
  <si>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</si>
  <si>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</si>
  <si>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</si>
  <si>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</si>
  <si>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</si>
  <si>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</si>
  <si>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</si>
  <si>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</si>
  <si>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</si>
  <si>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</si>
  <si>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</si>
  <si>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</si>
  <si>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</si>
  <si>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</si>
  <si>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</si>
  <si>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</si>
  <si>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</si>
  <si>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</si>
  <si>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</si>
  <si>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</si>
  <si>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</si>
  <si>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</si>
  <si>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</si>
  <si>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</si>
  <si>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</si>
  <si>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</si>
  <si>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</si>
  <si>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</si>
  <si>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</si>
  <si>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</si>
  <si>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</si>
  <si>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</si>
  <si>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</si>
  <si>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</si>
  <si>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</si>
  <si>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</si>
  <si>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</si>
  <si>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</si>
  <si>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</si>
  <si>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</si>
  <si>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</si>
  <si>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</si>
  <si>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</si>
  <si>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</si>
  <si>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</si>
  <si>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</si>
  <si>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</si>
  <si>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</si>
  <si>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</si>
  <si>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</si>
  <si>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</si>
  <si>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</si>
  <si>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</si>
  <si>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</si>
  <si>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</si>
  <si>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</si>
  <si>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</si>
  <si>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</si>
  <si>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</si>
  <si>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</si>
  <si>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</si>
  <si>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</si>
  <si>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</si>
  <si>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</si>
  <si>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</si>
  <si>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</si>
  <si>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</si>
  <si>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</si>
  <si>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</si>
  <si>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</si>
  <si>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</si>
  <si>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</si>
  <si>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</si>
  <si>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</si>
  <si>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</si>
  <si>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</si>
  <si>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</si>
  <si>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</si>
  <si>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</si>
  <si>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</si>
  <si>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</si>
  <si>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</si>
  <si>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</si>
  <si>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</si>
  <si>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</si>
  <si>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</si>
  <si>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</si>
  <si>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</si>
  <si>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</si>
  <si>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</si>
  <si>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</si>
  <si>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</si>
  <si>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</si>
  <si>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</si>
  <si>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</si>
  <si>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</si>
  <si>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</si>
  <si>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</si>
  <si>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</si>
  <si>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</si>
  <si>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</si>
  <si>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</si>
  <si>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</si>
  <si>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</si>
  <si>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</si>
  <si>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</si>
  <si>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</si>
  <si>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</si>
  <si>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</si>
  <si>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</si>
  <si>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</si>
  <si>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</si>
  <si>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</si>
  <si>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</si>
  <si>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</si>
  <si>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</si>
  <si>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</si>
  <si>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</si>
  <si>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</si>
  <si>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</si>
  <si>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</si>
  <si>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</si>
  <si>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</si>
  <si>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</si>
  <si>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</si>
  <si>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</si>
  <si>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</si>
  <si>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</si>
  <si>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</si>
  <si>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</si>
  <si>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</si>
  <si>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</si>
  <si>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</si>
  <si>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</si>
  <si>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</si>
  <si>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</si>
  <si>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</si>
  <si>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</si>
  <si>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</si>
  <si>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</si>
  <si>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</si>
  <si>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</si>
  <si>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</si>
  <si>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</si>
  <si>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</si>
  <si>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</si>
  <si>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</si>
  <si>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</si>
  <si>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</si>
  <si>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</si>
  <si>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</si>
  <si>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</si>
  <si>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</si>
  <si>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</si>
  <si>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</si>
  <si>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</si>
  <si>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</si>
  <si>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</si>
  <si>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</si>
  <si>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</si>
  <si>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</si>
  <si>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</si>
  <si>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</si>
  <si>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</si>
  <si>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</si>
  <si>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</si>
  <si>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</si>
  <si>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</si>
  <si>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</si>
  <si>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</si>
  <si>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</si>
  <si>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</si>
  <si>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</si>
  <si>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</si>
  <si>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</si>
  <si>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</si>
  <si>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</si>
  <si>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</si>
  <si>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</si>
  <si>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</si>
  <si>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</si>
  <si>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</si>
  <si>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</si>
  <si>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</si>
  <si>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</si>
  <si>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</si>
  <si>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</si>
  <si>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</si>
  <si>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</si>
  <si>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</si>
  <si>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</si>
  <si>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</si>
  <si>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</si>
  <si>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</si>
  <si>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</si>
  <si>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</si>
  <si>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</si>
  <si>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</si>
  <si>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</si>
  <si>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</si>
  <si>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</si>
  <si>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</si>
  <si>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</si>
  <si>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</si>
  <si>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</si>
  <si>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</si>
  <si>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</si>
  <si>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</si>
  <si>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</si>
  <si>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</si>
  <si>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</si>
  <si>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</si>
  <si>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</si>
  <si>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</si>
  <si>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</si>
  <si>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</si>
  <si>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</si>
  <si>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</si>
  <si>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</si>
  <si>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</si>
  <si>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</si>
  <si>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</si>
  <si>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</si>
  <si>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</si>
  <si>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</si>
  <si>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</si>
  <si>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</si>
  <si>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</si>
  <si>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</si>
  <si>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</si>
  <si>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</si>
  <si>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</si>
  <si>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</si>
  <si>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</si>
  <si>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</si>
  <si>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</si>
  <si>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</si>
  <si>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</si>
  <si>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</si>
  <si>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</si>
  <si>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</si>
  <si>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</si>
  <si>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</si>
  <si>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</si>
  <si>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</si>
  <si>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</si>
  <si>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</si>
  <si>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</si>
  <si>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</si>
  <si>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</si>
  <si>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</si>
  <si>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</si>
  <si>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</si>
  <si>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</si>
  <si>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</si>
  <si>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</si>
  <si>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</si>
  <si>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</si>
  <si>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</si>
  <si>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</si>
  <si>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</si>
  <si>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</si>
  <si>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</si>
  <si>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</si>
  <si>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</si>
  <si>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</si>
  <si>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</si>
  <si>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</si>
  <si>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</si>
  <si>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</si>
  <si>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</si>
  <si>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</si>
  <si>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</si>
  <si>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</si>
  <si>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</si>
  <si>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</si>
  <si>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</si>
  <si>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</si>
  <si>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</si>
  <si>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</si>
  <si>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</si>
  <si>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</si>
  <si>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</si>
  <si>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</si>
  <si>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</si>
  <si>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</si>
  <si>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</si>
  <si>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</si>
  <si>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</si>
  <si>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</si>
  <si>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</si>
  <si>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</si>
  <si>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</si>
  <si>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</si>
  <si>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</si>
  <si>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</si>
  <si>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</si>
  <si>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</si>
  <si>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</si>
  <si>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</si>
  <si>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</si>
  <si>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</si>
  <si>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</si>
  <si>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</si>
  <si>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</si>
  <si>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</si>
  <si>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</si>
  <si>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</si>
  <si>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</si>
  <si>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</si>
  <si>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</si>
  <si>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</si>
  <si>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</si>
  <si>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</si>
  <si>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</si>
  <si>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</si>
  <si>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</si>
  <si>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</si>
  <si>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</si>
  <si>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</si>
  <si>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</si>
  <si>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</si>
  <si>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</si>
  <si>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</si>
  <si>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</si>
  <si>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</si>
  <si>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</si>
  <si>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</si>
  <si>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</si>
  <si>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</si>
  <si>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</si>
  <si>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</si>
  <si>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</si>
  <si>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</si>
  <si>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</si>
  <si>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</si>
  <si>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</si>
  <si>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</si>
  <si>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</si>
  <si>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</si>
  <si>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</si>
  <si>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</si>
  <si>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</si>
  <si>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</si>
  <si>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</si>
  <si>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</si>
  <si>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</si>
  <si>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</si>
  <si>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</si>
  <si>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</si>
  <si>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</si>
  <si>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</si>
  <si>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</si>
  <si>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</si>
  <si>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</si>
  <si>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</si>
  <si>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</si>
  <si>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</si>
  <si>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</si>
  <si>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</si>
  <si>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</si>
  <si>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</si>
  <si>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</si>
  <si>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</si>
  <si>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</si>
  <si>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</si>
  <si>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</si>
  <si>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</si>
  <si>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</si>
  <si>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</si>
  <si>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</si>
  <si>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</si>
  <si>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</si>
  <si>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</si>
  <si>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</si>
  <si>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</si>
  <si>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</si>
  <si>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</si>
  <si>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</si>
  <si>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</si>
  <si>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</si>
  <si>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</si>
  <si>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</si>
  <si>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</si>
  <si>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</si>
  <si>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</si>
  <si>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</si>
  <si>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</si>
  <si>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</si>
  <si>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</si>
  <si>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</si>
  <si>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</si>
  <si>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</si>
  <si>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</si>
  <si>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</si>
  <si>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</si>
  <si>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</si>
  <si>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</si>
  <si>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</si>
  <si>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</si>
  <si>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</si>
  <si>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</si>
  <si>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</si>
  <si>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</si>
  <si>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</si>
  <si>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</si>
  <si>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</si>
  <si>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</si>
  <si>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</si>
  <si>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</si>
  <si>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</si>
  <si>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</si>
  <si>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</si>
  <si>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</si>
  <si>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</si>
  <si>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</si>
  <si>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</si>
  <si>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</si>
  <si>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</si>
  <si>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</si>
  <si>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</si>
  <si>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</si>
  <si>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</si>
  <si>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</si>
  <si>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</si>
  <si>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</si>
  <si>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</si>
  <si>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</si>
  <si>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</si>
  <si>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</si>
  <si>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</si>
  <si>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</si>
  <si>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</si>
  <si>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</si>
  <si>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</si>
  <si>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</si>
  <si>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</si>
  <si>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</si>
  <si>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</si>
  <si>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</si>
  <si>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</si>
  <si>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</si>
  <si>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</si>
  <si>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</si>
  <si>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</si>
  <si>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</si>
  <si>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</si>
  <si>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</si>
  <si>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</si>
  <si>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</si>
  <si>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</si>
  <si>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</si>
  <si>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</si>
  <si>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</si>
  <si>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</si>
  <si>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</si>
  <si>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</si>
  <si>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</si>
  <si>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</si>
  <si>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</si>
  <si>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</si>
  <si>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</si>
  <si>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</si>
  <si>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</si>
  <si>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</si>
  <si>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</si>
  <si>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</si>
  <si>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</si>
  <si>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</si>
  <si>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</si>
  <si>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</si>
  <si>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</si>
  <si>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</si>
  <si>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</si>
  <si>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</si>
  <si>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</si>
  <si>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</si>
  <si>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</si>
  <si>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</si>
  <si>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</si>
  <si>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</si>
  <si>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</si>
  <si>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</si>
  <si>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</si>
  <si>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</si>
  <si>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</si>
  <si>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</si>
  <si>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</si>
  <si>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</si>
  <si>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</si>
  <si>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</si>
  <si>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</si>
  <si>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</si>
  <si>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</si>
  <si>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</si>
  <si>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</si>
  <si>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</si>
  <si>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</si>
  <si>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</si>
  <si>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</si>
  <si>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</si>
  <si>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</si>
  <si>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</si>
  <si>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</si>
  <si>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</si>
  <si>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</si>
  <si>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</si>
  <si>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</si>
  <si>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</si>
  <si>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</si>
  <si>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</si>
  <si>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</si>
  <si>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</si>
  <si>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</si>
  <si>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</si>
  <si>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</si>
  <si>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</si>
  <si>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</si>
  <si>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</si>
  <si>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</si>
  <si>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</si>
  <si>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</si>
  <si>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</si>
  <si>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</si>
  <si>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</si>
  <si>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</si>
  <si>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</si>
  <si>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</si>
  <si>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</si>
  <si>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</si>
  <si>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</si>
  <si>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</si>
  <si>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</si>
  <si>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</si>
  <si>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</si>
  <si>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</si>
  <si>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</si>
  <si>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</si>
  <si>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</si>
  <si>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</si>
  <si>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</si>
  <si>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</si>
  <si>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</si>
  <si>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</si>
  <si>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</si>
  <si>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</si>
  <si>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</si>
  <si>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</si>
  <si>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</si>
  <si>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</si>
  <si>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</si>
  <si>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</si>
  <si>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</si>
  <si>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</si>
  <si>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</si>
  <si>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</si>
  <si>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</si>
  <si>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</si>
  <si>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</si>
  <si>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</si>
  <si>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</si>
  <si>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</si>
  <si>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</si>
  <si>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</si>
  <si>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</si>
  <si>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</si>
  <si>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</si>
  <si>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</si>
  <si>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</si>
  <si>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</si>
  <si>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</si>
  <si>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</si>
  <si>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</si>
  <si>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</si>
  <si>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</si>
  <si>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</si>
  <si>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</si>
  <si>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</si>
  <si>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</si>
  <si>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</si>
  <si>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</si>
  <si>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</si>
  <si>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</si>
  <si>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</si>
  <si>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</si>
  <si>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</si>
  <si>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</si>
  <si>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</si>
  <si>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</si>
  <si>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</si>
  <si>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</si>
  <si>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</si>
  <si>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</si>
  <si>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</si>
  <si>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</si>
  <si>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</si>
  <si>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</si>
  <si>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</si>
  <si>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</si>
  <si>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</si>
  <si>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</si>
  <si>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</si>
  <si>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</si>
  <si>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</si>
  <si>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</si>
  <si>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</si>
  <si>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</si>
  <si>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</si>
  <si>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</si>
  <si>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</si>
  <si>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</si>
  <si>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</si>
  <si>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</si>
  <si>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</si>
  <si>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</si>
  <si>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</si>
  <si>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</si>
  <si>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</si>
  <si>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</si>
  <si>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</si>
  <si>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</si>
  <si>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</si>
  <si>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</si>
  <si>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</si>
  <si>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</si>
  <si>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</si>
  <si>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</si>
  <si>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</si>
  <si>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</si>
  <si>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</si>
  <si>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</si>
  <si>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</si>
  <si>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</si>
  <si>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</si>
  <si>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</si>
  <si>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</si>
  <si>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</si>
  <si>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</si>
  <si>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</si>
  <si>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</si>
  <si>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</si>
  <si>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</si>
  <si>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</si>
  <si>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</si>
  <si>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</si>
  <si>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</si>
  <si>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</si>
  <si>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</si>
  <si>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</si>
  <si>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</si>
  <si>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</si>
  <si>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</si>
  <si>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</si>
  <si>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</si>
  <si>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</si>
  <si>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</si>
  <si>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</si>
  <si>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</si>
  <si>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</si>
  <si>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</si>
  <si>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</si>
  <si>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</si>
  <si>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</si>
  <si>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</si>
  <si>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</si>
  <si>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</si>
  <si>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</si>
  <si>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</si>
  <si>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</si>
  <si>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</si>
  <si>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</si>
  <si>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</si>
  <si>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</si>
  <si>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</si>
  <si>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</si>
  <si>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</si>
  <si>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</si>
  <si>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</si>
  <si>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</si>
  <si>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</si>
  <si>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</si>
  <si>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</si>
  <si>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</si>
  <si>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</si>
  <si>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</si>
  <si>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</si>
  <si>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</si>
  <si>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</si>
  <si>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</si>
  <si>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</si>
  <si>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</si>
  <si>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</si>
  <si>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</si>
  <si>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</si>
  <si>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</si>
  <si>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</si>
  <si>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</si>
  <si>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</si>
  <si>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</si>
  <si>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</si>
  <si>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</si>
  <si>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</si>
  <si>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</si>
  <si>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</si>
  <si>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</si>
  <si>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</si>
  <si>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</si>
  <si>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</si>
  <si>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</si>
  <si>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</si>
  <si>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</si>
  <si>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</si>
  <si>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</si>
  <si>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</si>
  <si>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</si>
  <si>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</si>
  <si>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</si>
  <si>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</si>
  <si>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</si>
  <si>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</si>
  <si>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</si>
  <si>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</si>
  <si>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</si>
  <si>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</si>
  <si>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</si>
  <si>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</si>
  <si>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</si>
  <si>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</si>
  <si>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</si>
  <si>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</si>
  <si>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</si>
  <si>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</si>
  <si>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</si>
  <si>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</si>
  <si>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</si>
  <si>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</si>
  <si>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</si>
  <si>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</si>
  <si>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</si>
  <si>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</si>
  <si>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</si>
  <si>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</si>
  <si>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</si>
  <si>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</si>
  <si>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</si>
  <si>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</si>
  <si>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</si>
  <si>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</si>
  <si>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</si>
  <si>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</si>
  <si>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</si>
  <si>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</si>
  <si>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</si>
  <si>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</si>
  <si>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</si>
  <si>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</si>
  <si>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</si>
  <si>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</si>
  <si>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</si>
  <si>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</si>
  <si>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</si>
  <si>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</si>
  <si>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</si>
  <si>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</si>
  <si>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</si>
  <si>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</si>
  <si>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</si>
  <si>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</si>
  <si>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</si>
  <si>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</si>
  <si>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</si>
  <si>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</si>
  <si>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</si>
  <si>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</si>
  <si>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</si>
  <si>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</si>
  <si>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</si>
  <si>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</si>
  <si>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</si>
  <si>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</si>
  <si>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</si>
  <si>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</si>
  <si>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</si>
  <si>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</si>
  <si>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</si>
  <si>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</si>
  <si>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</si>
  <si>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</si>
  <si>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</si>
  <si>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</si>
  <si>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</si>
  <si>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</si>
  <si>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</si>
  <si>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</si>
  <si>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</si>
  <si>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</si>
  <si>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</si>
  <si>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</si>
  <si>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</si>
  <si>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</si>
  <si>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</si>
  <si>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</si>
  <si>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</si>
  <si>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</si>
  <si>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</si>
  <si>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</si>
  <si>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</si>
  <si>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</si>
  <si>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</si>
  <si>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</si>
  <si>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</si>
  <si>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</si>
  <si>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</si>
  <si>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</si>
  <si>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</si>
  <si>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</si>
  <si>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</si>
  <si>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</si>
  <si>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</si>
  <si>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</si>
  <si>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</si>
  <si>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</si>
  <si>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</si>
  <si>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</si>
  <si>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</si>
  <si>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</si>
  <si>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</si>
  <si>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</si>
  <si>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</si>
  <si>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</si>
  <si>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</si>
  <si>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</si>
  <si>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</si>
  <si>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</si>
  <si>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</si>
  <si>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</si>
  <si>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</si>
  <si>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</si>
  <si>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</si>
  <si>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</si>
  <si>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</si>
  <si>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</si>
  <si>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</si>
  <si>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</si>
  <si>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</si>
  <si>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</si>
  <si>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</si>
  <si>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</si>
  <si>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</si>
  <si>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</si>
  <si>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</si>
  <si>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</si>
  <si>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</si>
  <si>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</si>
  <si>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</si>
  <si>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</si>
  <si>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</si>
  <si>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</si>
  <si>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</si>
  <si>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</si>
  <si>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</si>
  <si>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</si>
  <si>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</si>
  <si>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</si>
  <si>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</si>
  <si>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</si>
  <si>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</si>
  <si>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</si>
  <si>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</si>
  <si>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</si>
  <si>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</si>
  <si>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</si>
  <si>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</si>
  <si>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</si>
  <si>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</si>
  <si>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</si>
  <si>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</si>
  <si>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</si>
  <si>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</si>
  <si>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</si>
  <si>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</si>
  <si>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</si>
  <si>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</si>
  <si>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</si>
  <si>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</si>
  <si>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</si>
  <si>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</si>
  <si>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</si>
  <si>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</si>
  <si>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</si>
  <si>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</si>
  <si>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</si>
  <si>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</si>
  <si>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</si>
  <si>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</si>
  <si>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</si>
  <si>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</si>
  <si>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</si>
  <si>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</si>
  <si>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</si>
  <si>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</si>
  <si>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</si>
  <si>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</si>
  <si>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</si>
  <si>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</si>
  <si>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</si>
  <si>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</si>
  <si>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</si>
  <si>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</si>
  <si>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</si>
  <si>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</si>
  <si>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</si>
  <si>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</si>
  <si>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</si>
  <si>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</si>
  <si>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</si>
  <si>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</si>
  <si>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</si>
  <si>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</si>
  <si>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</si>
  <si>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</si>
  <si>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</si>
  <si>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</si>
  <si>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</si>
  <si>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</si>
  <si>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</si>
  <si>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</si>
  <si>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</si>
  <si>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</si>
  <si>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</si>
  <si>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</si>
  <si>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</si>
  <si>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</si>
  <si>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</si>
  <si>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</si>
  <si>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</si>
  <si>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</si>
  <si>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</si>
  <si>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</si>
  <si>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</si>
  <si>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</si>
  <si>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</si>
  <si>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</si>
  <si>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</si>
  <si>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</si>
  <si>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</si>
  <si>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</si>
  <si>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</si>
  <si>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</si>
  <si>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</si>
  <si>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</si>
  <si>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</si>
  <si>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</si>
  <si>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</si>
  <si>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</si>
  <si>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</si>
  <si>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</si>
  <si>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</si>
  <si>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</si>
  <si>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</si>
  <si>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</si>
  <si>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</si>
  <si>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</si>
  <si>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</si>
  <si>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</si>
  <si>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</si>
  <si>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</si>
  <si>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</si>
  <si>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</si>
  <si>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</si>
  <si>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</si>
  <si>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</si>
  <si>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</si>
  <si>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</si>
  <si>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</si>
  <si>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</si>
  <si>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</si>
  <si>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</si>
  <si>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</si>
  <si>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</si>
  <si>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</si>
  <si>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</si>
  <si>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</si>
  <si>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</si>
  <si>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</si>
  <si>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</si>
  <si>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</si>
  <si>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</si>
  <si>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</si>
  <si>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</si>
  <si>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</si>
  <si>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</si>
  <si>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</si>
  <si>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</si>
  <si>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</si>
  <si>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</si>
  <si>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</si>
  <si>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</si>
  <si>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</si>
  <si>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</si>
  <si>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</si>
  <si>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</si>
  <si>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</si>
  <si>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</si>
  <si>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</si>
  <si>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</si>
  <si>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</si>
  <si>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</si>
  <si>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</si>
  <si>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</si>
  <si>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</si>
  <si>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</si>
  <si>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</si>
  <si>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</si>
  <si>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</si>
  <si>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</si>
  <si>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</si>
  <si>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</si>
  <si>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</si>
  <si>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</si>
  <si>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</si>
  <si>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</si>
  <si>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</si>
  <si>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</si>
  <si>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</si>
  <si>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</si>
  <si>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</si>
  <si>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</si>
  <si>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</si>
  <si>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</si>
  <si>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</si>
  <si>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</si>
  <si>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</si>
  <si>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</si>
  <si>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</si>
  <si>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</si>
  <si>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</si>
  <si>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</si>
  <si>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</si>
  <si>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</si>
  <si>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</si>
  <si>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</si>
  <si>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</si>
  <si>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</si>
  <si>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</si>
  <si>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</si>
  <si>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</si>
  <si>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</si>
  <si>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</si>
  <si>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</si>
  <si>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</si>
  <si>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</si>
  <si>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</si>
  <si>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</si>
  <si>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</si>
  <si>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</si>
  <si>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</si>
  <si>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</si>
  <si>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</si>
  <si>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</si>
  <si>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</si>
  <si>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</si>
  <si>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</si>
  <si>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</si>
  <si>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</si>
  <si>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</si>
  <si>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</si>
  <si>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</si>
  <si>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</si>
  <si>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</si>
  <si>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</si>
  <si>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</si>
  <si>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</si>
  <si>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</si>
  <si>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</si>
  <si>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</si>
  <si>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</si>
  <si>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</si>
  <si>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</si>
  <si>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</si>
  <si>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</si>
  <si>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</si>
  <si>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</si>
  <si>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</si>
  <si>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</si>
  <si>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</si>
  <si>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</si>
  <si>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</si>
  <si>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</si>
  <si>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</si>
  <si>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</si>
  <si>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</si>
  <si>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</si>
  <si>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</si>
  <si>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</si>
  <si>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</si>
  <si>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</si>
  <si>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</si>
  <si>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</si>
  <si>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</si>
  <si>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</si>
  <si>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</si>
  <si>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</si>
  <si>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</si>
  <si>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</si>
  <si>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</si>
  <si>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</si>
  <si>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</si>
  <si>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</si>
  <si>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</si>
  <si>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</si>
  <si>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</si>
  <si>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</si>
  <si>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</si>
  <si>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</si>
  <si>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</si>
  <si>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</si>
  <si>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</si>
  <si>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</si>
  <si>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</si>
  <si>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</si>
  <si>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</si>
  <si>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</si>
  <si>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</si>
  <si>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</si>
  <si>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</si>
  <si>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</si>
  <si>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</si>
  <si>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</si>
  <si>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</si>
  <si>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</si>
  <si>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</si>
  <si>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</si>
  <si>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</si>
  <si>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</si>
  <si>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</si>
  <si>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</si>
  <si>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</si>
  <si>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</si>
  <si>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</si>
  <si>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</si>
  <si>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</si>
  <si>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</si>
  <si>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</si>
  <si>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</si>
  <si>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</si>
  <si>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</si>
  <si>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</si>
  <si>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</si>
  <si>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</si>
  <si>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</si>
  <si>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</si>
  <si>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</si>
  <si>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</si>
  <si>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</si>
  <si>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</si>
  <si>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</si>
  <si>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</si>
  <si>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</si>
  <si>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</si>
  <si>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</si>
  <si>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</si>
  <si>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</si>
  <si>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</si>
  <si>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</si>
  <si>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</si>
  <si>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</si>
  <si>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</si>
  <si>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</si>
  <si>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</si>
  <si>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</si>
  <si>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</si>
  <si>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</si>
  <si>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</si>
  <si>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</si>
  <si>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</si>
  <si>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</si>
  <si>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</si>
  <si>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</si>
  <si>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</si>
  <si>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</si>
  <si>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</si>
  <si>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</si>
  <si>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</si>
  <si>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</si>
  <si>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</si>
  <si>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</si>
  <si>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</si>
  <si>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</si>
  <si>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</si>
  <si>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</si>
  <si>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</si>
  <si>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</si>
  <si>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</si>
  <si>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</si>
  <si>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</si>
  <si>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</si>
  <si>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</si>
  <si>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</si>
  <si>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</si>
  <si>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</si>
  <si>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</si>
  <si>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</si>
  <si>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</si>
  <si>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</si>
  <si>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</si>
  <si>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</si>
  <si>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</si>
  <si>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</si>
  <si>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</si>
  <si>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</si>
  <si>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</si>
  <si>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</si>
  <si>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</si>
  <si>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</si>
  <si>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</si>
  <si>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</si>
  <si>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</si>
  <si>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</si>
  <si>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</si>
  <si>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</si>
  <si>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</si>
  <si>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</si>
  <si>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</si>
  <si>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</si>
  <si>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</si>
  <si>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</si>
  <si>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</si>
  <si>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</si>
  <si>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</si>
  <si>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</si>
  <si>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</si>
  <si>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</si>
  <si>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</si>
  <si>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</si>
  <si>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</si>
  <si>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</si>
  <si>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</si>
  <si>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</si>
  <si>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</si>
  <si>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</si>
  <si>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</si>
  <si>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</si>
  <si>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</si>
  <si>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</si>
  <si>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</si>
  <si>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</si>
  <si>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</si>
  <si>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</si>
  <si>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</si>
  <si>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</si>
  <si>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</si>
  <si>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</si>
  <si>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</si>
  <si>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</si>
  <si>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</si>
  <si>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</si>
  <si>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</si>
  <si>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</si>
  <si>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</si>
  <si>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</si>
  <si>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</si>
  <si>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</si>
  <si>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</si>
  <si>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</si>
  <si>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</si>
  <si>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</si>
  <si>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</si>
  <si>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</si>
  <si>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</si>
  <si>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</si>
  <si>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</si>
  <si>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</si>
  <si>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</si>
  <si>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</si>
  <si>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</si>
  <si>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</si>
  <si>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</si>
  <si>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</si>
  <si>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</si>
  <si>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</si>
  <si>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</si>
  <si>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</si>
  <si>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</si>
  <si>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</si>
  <si>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</si>
  <si>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</si>
  <si>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</si>
  <si>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</si>
  <si>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</si>
  <si>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</si>
  <si>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</si>
  <si>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</si>
  <si>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</si>
  <si>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</si>
  <si>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</si>
  <si>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</si>
  <si>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</si>
  <si>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</si>
  <si>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</si>
  <si>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</si>
  <si>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</si>
  <si>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</si>
  <si>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</si>
  <si>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</si>
  <si>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</si>
  <si>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</si>
  <si>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</si>
  <si>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</si>
  <si>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</si>
  <si>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</si>
  <si>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</si>
  <si>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</si>
  <si>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</si>
  <si>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</si>
  <si>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</si>
  <si>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</si>
  <si>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</si>
  <si>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</si>
  <si>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</si>
  <si>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</si>
  <si>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</si>
  <si>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</si>
  <si>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</si>
  <si>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</si>
  <si>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</si>
  <si>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</si>
  <si>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</si>
  <si>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</si>
  <si>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</si>
  <si>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</si>
  <si>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</si>
  <si>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</si>
  <si>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</si>
  <si>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</si>
  <si>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</si>
  <si>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</si>
  <si>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</si>
  <si>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</si>
  <si>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</si>
  <si>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</si>
  <si>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</si>
  <si>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</si>
  <si>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</si>
  <si>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</si>
  <si>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</si>
  <si>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</si>
  <si>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</si>
  <si>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</si>
  <si>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</si>
  <si>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</si>
  <si>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</si>
  <si>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</si>
  <si>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</si>
  <si>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</si>
  <si>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</si>
  <si>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</si>
  <si>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</si>
  <si>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</si>
  <si>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</si>
  <si>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</si>
  <si>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</si>
  <si>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</si>
  <si>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</si>
  <si>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</si>
  <si>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</si>
  <si>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</si>
  <si>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</si>
  <si>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</si>
  <si>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</si>
  <si>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</si>
  <si>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</si>
  <si>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</si>
  <si>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</si>
  <si>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</si>
  <si>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</si>
  <si>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</si>
  <si>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</si>
  <si>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</si>
  <si>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</si>
  <si>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</si>
  <si>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</si>
  <si>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</si>
  <si>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</si>
  <si>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</si>
  <si>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</si>
  <si>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</si>
  <si>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</si>
  <si>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</si>
  <si>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</si>
  <si>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</si>
  <si>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</si>
  <si>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</si>
  <si>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</si>
  <si>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</si>
  <si>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</si>
  <si>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</si>
  <si>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</si>
  <si>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</si>
  <si>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</si>
  <si>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</si>
  <si>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</si>
  <si>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</si>
  <si>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</si>
  <si>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</si>
  <si>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</si>
  <si>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</si>
  <si>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</si>
  <si>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</si>
  <si>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</si>
  <si>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</si>
  <si>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</si>
  <si>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</si>
  <si>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</si>
  <si>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</si>
  <si>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</si>
  <si>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</si>
  <si>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</si>
  <si>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</si>
  <si>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</si>
  <si>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</si>
  <si>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</si>
  <si>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</si>
  <si>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</si>
  <si>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</si>
  <si>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</si>
  <si>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</si>
  <si>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</si>
  <si>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</si>
  <si>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</si>
  <si>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</si>
  <si>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</si>
  <si>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</si>
  <si>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</si>
  <si>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</si>
  <si>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</si>
  <si>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</si>
  <si>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</si>
  <si>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</si>
  <si>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</si>
  <si>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</si>
  <si>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</si>
  <si>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</si>
  <si>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</si>
  <si>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</si>
  <si>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</si>
  <si>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</si>
  <si>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</si>
  <si>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</si>
  <si>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</si>
  <si>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</si>
  <si>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</si>
  <si>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</si>
  <si>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</si>
  <si>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</si>
  <si>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</si>
  <si>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</si>
  <si>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</si>
  <si>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</si>
  <si>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</si>
  <si>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</si>
  <si>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</si>
  <si>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</si>
  <si>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</si>
  <si>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</si>
  <si>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</si>
  <si>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</si>
  <si>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</si>
  <si>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</si>
  <si>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</si>
  <si>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</si>
  <si>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</si>
  <si>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</si>
  <si>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</si>
  <si>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</si>
  <si>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</si>
  <si>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</si>
  <si>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</si>
  <si>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</si>
  <si>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</si>
  <si>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</si>
  <si>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</si>
  <si>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</si>
  <si>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</si>
  <si>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</si>
  <si>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</si>
  <si>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</si>
  <si>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</si>
  <si>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</si>
  <si>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</si>
  <si>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</si>
  <si>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</si>
  <si>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</si>
  <si>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</si>
  <si>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</si>
  <si>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</si>
  <si>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</si>
  <si>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</si>
  <si>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</si>
  <si>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</si>
  <si>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</si>
  <si>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</si>
  <si>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</si>
  <si>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</si>
  <si>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</si>
  <si>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</si>
  <si>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</si>
  <si>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</si>
  <si>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</si>
  <si>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</si>
  <si>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</si>
  <si>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</si>
  <si>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</si>
  <si>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</si>
  <si>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</si>
  <si>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</si>
  <si>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</si>
  <si>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</si>
  <si>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</si>
  <si>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</si>
  <si>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</si>
  <si>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</si>
  <si>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</si>
  <si>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</si>
  <si>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</si>
  <si>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</si>
  <si>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</si>
  <si>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</si>
  <si>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</si>
  <si>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</si>
  <si>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</si>
  <si>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</si>
  <si>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</si>
  <si>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</si>
  <si>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</si>
  <si>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</si>
  <si>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</si>
  <si>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</si>
  <si>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</si>
  <si>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</si>
  <si>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</si>
  <si>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</si>
  <si>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</si>
  <si>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</si>
  <si>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</si>
  <si>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</si>
  <si>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</si>
  <si>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</si>
  <si>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</si>
  <si>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</si>
  <si>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</si>
  <si>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</si>
  <si>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</si>
  <si>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</si>
  <si>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</si>
  <si>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</si>
  <si>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</si>
  <si>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</si>
  <si>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</si>
  <si>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</si>
  <si>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</si>
  <si>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</si>
  <si>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</si>
  <si>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</si>
  <si>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</si>
  <si>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</si>
  <si>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</si>
  <si>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</si>
  <si>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</si>
  <si>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</si>
  <si>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</si>
  <si>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</si>
  <si>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</si>
  <si>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</si>
  <si>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</si>
  <si>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</si>
  <si>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</si>
  <si>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</si>
  <si>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</si>
  <si>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</si>
  <si>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</si>
  <si>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</si>
  <si>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</si>
  <si>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</si>
  <si>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</si>
  <si>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</si>
  <si>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</si>
  <si>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</si>
  <si>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</si>
  <si>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</si>
  <si>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</si>
  <si>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</si>
  <si>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</si>
  <si>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</si>
  <si>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</si>
  <si>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</si>
  <si>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</si>
  <si>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</si>
  <si>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</si>
  <si>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</si>
  <si>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</si>
  <si>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</si>
  <si>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</si>
  <si>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</si>
  <si>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</si>
  <si>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</si>
  <si>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</si>
  <si>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</si>
  <si>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</si>
  <si>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</si>
  <si>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</si>
  <si>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</si>
  <si>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</si>
  <si>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</si>
  <si>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</si>
  <si>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</si>
  <si>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</si>
  <si>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</si>
  <si>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</si>
  <si>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</si>
  <si>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</si>
  <si>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</si>
  <si>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</si>
  <si>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</si>
  <si>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</si>
  <si>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</si>
  <si>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</si>
  <si>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</si>
  <si>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</si>
  <si>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</si>
  <si>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</si>
  <si>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</si>
  <si>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</si>
  <si>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</si>
  <si>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</si>
  <si>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</si>
  <si>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</si>
  <si>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</si>
  <si>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</si>
  <si>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</si>
  <si>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</si>
  <si>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</si>
  <si>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</si>
  <si>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</si>
  <si>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</si>
  <si>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</si>
  <si>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</si>
  <si>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</si>
  <si>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</si>
  <si>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</si>
  <si>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</si>
  <si>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</si>
  <si>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</si>
  <si>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</si>
  <si>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</si>
  <si>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</si>
  <si>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</si>
  <si>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</si>
  <si>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</si>
  <si>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</si>
  <si>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</si>
  <si>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</si>
  <si>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</si>
  <si>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</si>
  <si>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</si>
  <si>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</si>
  <si>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</si>
  <si>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</si>
  <si>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</si>
  <si>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</si>
  <si>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</si>
  <si>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</si>
  <si>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</si>
  <si>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</si>
  <si>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</si>
  <si>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</si>
  <si>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</si>
  <si>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</si>
  <si>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</si>
  <si>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</si>
  <si>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</si>
  <si>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</si>
  <si>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</si>
  <si>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</si>
  <si>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</si>
  <si>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</si>
  <si>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</si>
  <si>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</si>
  <si>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</si>
  <si>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</si>
  <si>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</si>
  <si>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</si>
  <si>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</si>
  <si>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</si>
  <si>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</si>
  <si>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</si>
  <si>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</si>
  <si>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</si>
  <si>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</si>
  <si>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</si>
  <si>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</si>
  <si>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</si>
  <si>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</si>
  <si>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</si>
  <si>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</si>
  <si>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</si>
  <si>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</si>
  <si>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</si>
  <si>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</si>
  <si>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</si>
  <si>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</si>
  <si>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</si>
  <si>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</si>
  <si>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</si>
  <si>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</si>
  <si>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</si>
  <si>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</si>
  <si>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</si>
  <si>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</si>
  <si>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</si>
  <si>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</si>
  <si>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</si>
  <si>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</si>
  <si>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</si>
  <si>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</si>
  <si>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</si>
  <si>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</si>
  <si>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</si>
  <si>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</si>
  <si>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</si>
  <si>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</si>
  <si>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</si>
  <si>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</si>
  <si>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</si>
  <si>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</si>
  <si>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</si>
  <si>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</si>
  <si>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</si>
  <si>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</si>
  <si>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</si>
  <si>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</si>
  <si>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</si>
  <si>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</si>
  <si>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</si>
  <si>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</si>
  <si>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</si>
  <si>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</si>
  <si>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</si>
  <si>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</si>
  <si>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</si>
  <si>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</si>
  <si>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</si>
  <si>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</si>
  <si>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</si>
  <si>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</si>
  <si>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</si>
  <si>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</si>
  <si>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</si>
  <si>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</si>
  <si>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</si>
  <si>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</si>
  <si>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</si>
  <si>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</si>
  <si>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</si>
  <si>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</si>
  <si>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</si>
  <si>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</si>
  <si>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</si>
  <si>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</si>
  <si>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</si>
  <si>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</si>
  <si>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</si>
  <si>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</si>
  <si>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</si>
  <si>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</si>
  <si>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</si>
  <si>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</si>
  <si>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</si>
  <si>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</si>
  <si>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</si>
  <si>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</si>
  <si>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</si>
  <si>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</si>
  <si>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</si>
  <si>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</si>
  <si>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</si>
  <si>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</si>
  <si>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</si>
  <si>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</si>
  <si>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</si>
  <si>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</si>
  <si>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</si>
  <si>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</si>
  <si>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</si>
  <si>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</si>
  <si>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</si>
  <si>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</si>
  <si>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</si>
  <si>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</si>
  <si>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</si>
  <si>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</si>
  <si>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</si>
  <si>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</si>
  <si>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</si>
  <si>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</si>
  <si>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</si>
  <si>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</si>
  <si>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</si>
  <si>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</si>
  <si>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</si>
  <si>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</si>
  <si>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</si>
  <si>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</si>
  <si>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</si>
  <si>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</si>
  <si>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</si>
  <si>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</si>
  <si>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</si>
  <si>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</si>
  <si>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</si>
  <si>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</si>
  <si>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</si>
  <si>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</si>
  <si>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</si>
  <si>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</si>
  <si>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</si>
  <si>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</si>
  <si>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</si>
  <si>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</si>
  <si>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</si>
  <si>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</si>
  <si>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</si>
  <si>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</si>
  <si>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</si>
  <si>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</si>
  <si>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</si>
  <si>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</si>
  <si>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</si>
  <si>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</si>
  <si>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</si>
  <si>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</si>
  <si>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</si>
  <si>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</si>
  <si>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</si>
  <si>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</si>
  <si>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</si>
  <si>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</si>
  <si>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</si>
  <si>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</si>
  <si>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</si>
  <si>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</si>
  <si>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</si>
  <si>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</si>
  <si>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</si>
  <si>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</si>
  <si>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</si>
  <si>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</si>
  <si>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</si>
  <si>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</si>
  <si>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</si>
  <si>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</si>
  <si>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</si>
  <si>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</si>
  <si>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</si>
  <si>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</si>
  <si>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</si>
  <si>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</si>
  <si>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</si>
  <si>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</si>
  <si>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</si>
  <si>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</si>
  <si>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</si>
  <si>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</si>
  <si>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</si>
  <si>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</si>
  <si>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</si>
  <si>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</si>
  <si>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</si>
  <si>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</si>
  <si>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</si>
  <si>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</si>
  <si>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</si>
  <si>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</si>
  <si>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</si>
  <si>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</si>
  <si>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</si>
  <si>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</si>
  <si>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</si>
  <si>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</si>
  <si>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</si>
  <si>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</si>
  <si>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</si>
  <si>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</si>
  <si>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</si>
  <si>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</si>
  <si>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</si>
  <si>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</si>
  <si>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</si>
  <si>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</si>
  <si>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</si>
  <si>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</si>
  <si>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</si>
  <si>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</si>
  <si>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</si>
  <si>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</si>
  <si>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</si>
  <si>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</si>
  <si>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</si>
  <si>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</si>
  <si>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</si>
  <si>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</si>
  <si>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</si>
  <si>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</si>
  <si>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</si>
  <si>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</si>
  <si>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</si>
  <si>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</si>
  <si>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</si>
  <si>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</si>
  <si>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</si>
  <si>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</si>
  <si>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</si>
  <si>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</si>
  <si>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</si>
  <si>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</si>
  <si>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</si>
  <si>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</si>
  <si>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</si>
  <si>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</si>
  <si>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</si>
  <si>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</si>
  <si>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</si>
  <si>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</si>
  <si>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</si>
  <si>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</si>
  <si>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</si>
  <si>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</si>
  <si>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</si>
  <si>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</si>
  <si>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</si>
  <si>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</si>
  <si>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</si>
  <si>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</si>
  <si>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</si>
  <si>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</si>
  <si>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</si>
  <si>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</si>
  <si>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</si>
  <si>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</si>
  <si>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</si>
  <si>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</si>
  <si>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</si>
  <si>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</si>
  <si>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</si>
  <si>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</si>
  <si>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</si>
  <si>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</si>
  <si>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</si>
  <si>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</si>
  <si>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</si>
  <si>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</si>
  <si>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</si>
  <si>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</si>
  <si>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</si>
  <si>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</si>
  <si>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</si>
  <si>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</si>
  <si>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</si>
  <si>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</si>
  <si>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</si>
  <si>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</si>
  <si>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</si>
  <si>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</si>
  <si>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</si>
  <si>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</si>
  <si>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</si>
  <si>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</si>
  <si>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</si>
  <si>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</si>
  <si>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</si>
  <si>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</si>
  <si>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</si>
  <si>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</si>
  <si>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</si>
  <si>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</si>
  <si>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</si>
  <si>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</si>
  <si>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</si>
  <si>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</si>
  <si>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</si>
  <si>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</si>
  <si>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</si>
  <si>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</si>
  <si>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</si>
  <si>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</si>
  <si>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</si>
  <si>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</si>
  <si>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</si>
  <si>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</si>
  <si>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</si>
  <si>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</si>
  <si>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</si>
  <si>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</si>
  <si>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</si>
  <si>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</si>
  <si>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</si>
  <si>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</si>
  <si>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</si>
  <si>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</si>
  <si>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</si>
  <si>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</si>
  <si>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</si>
  <si>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</si>
  <si>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</si>
  <si>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</si>
  <si>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</si>
  <si>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</si>
  <si>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</si>
  <si>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</si>
  <si>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</si>
  <si>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</si>
  <si>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</si>
  <si>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</si>
  <si>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</si>
  <si>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</si>
  <si>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</si>
  <si>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</si>
  <si>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</si>
  <si>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</si>
  <si>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</si>
  <si>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</si>
  <si>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</si>
  <si>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</si>
  <si>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</si>
  <si>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</si>
  <si>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</si>
  <si>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</si>
  <si>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</si>
  <si>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</si>
  <si>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</si>
  <si>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</si>
  <si>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</si>
  <si>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</si>
  <si>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</si>
  <si>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</si>
  <si>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</si>
  <si>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</si>
  <si>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</si>
  <si>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</si>
  <si>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</si>
  <si>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</si>
  <si>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</si>
  <si>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</si>
  <si>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</si>
  <si>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</si>
  <si>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</si>
  <si>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</si>
  <si>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</si>
  <si>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</si>
  <si>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</si>
  <si>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</si>
  <si>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</si>
  <si>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</si>
  <si>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</si>
  <si>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</si>
  <si>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</si>
  <si>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</si>
  <si>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</si>
  <si>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</si>
  <si>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</si>
  <si>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</si>
  <si>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</si>
  <si>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</si>
  <si>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</si>
  <si>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</si>
  <si>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</si>
  <si>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</si>
  <si>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</si>
  <si>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</si>
  <si>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</si>
  <si>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</si>
  <si>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</si>
  <si>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</si>
  <si>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</si>
  <si>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</si>
  <si>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</si>
  <si>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</si>
  <si>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</si>
  <si>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</si>
  <si>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</si>
  <si>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</si>
  <si>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</si>
  <si>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</si>
  <si>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</si>
  <si>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</si>
  <si>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</si>
  <si>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</si>
  <si>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</si>
  <si>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</si>
  <si>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</si>
  <si>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</si>
  <si>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</si>
  <si>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</si>
  <si>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</si>
  <si>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</si>
  <si>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</si>
  <si>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</si>
  <si>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</si>
  <si>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</si>
  <si>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</si>
  <si>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</si>
  <si>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</si>
  <si>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</si>
  <si>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</si>
  <si>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</si>
  <si>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</si>
  <si>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</si>
  <si>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</si>
  <si>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</si>
  <si>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</si>
  <si>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</si>
  <si>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</si>
  <si>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</si>
  <si>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</si>
  <si>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</si>
  <si>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</si>
  <si>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</si>
  <si>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</si>
  <si>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</si>
  <si>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</si>
  <si>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</si>
  <si>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</si>
  <si>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</si>
  <si>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</si>
  <si>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</si>
  <si>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</si>
  <si>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</si>
  <si>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</si>
  <si>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</si>
  <si>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</si>
  <si>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</si>
  <si>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</si>
  <si>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</si>
  <si>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</si>
  <si>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</si>
  <si>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</si>
  <si>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</si>
  <si>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</si>
  <si>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</si>
  <si>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</si>
  <si>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</si>
  <si>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</si>
  <si>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</si>
  <si>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</si>
  <si>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</si>
  <si>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</si>
  <si>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</si>
  <si>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</si>
  <si>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</si>
  <si>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</si>
  <si>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</si>
  <si>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</si>
  <si>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</si>
  <si>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</si>
  <si>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</si>
  <si>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</si>
  <si>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</si>
  <si>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</si>
  <si>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</si>
  <si>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</si>
  <si>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</si>
  <si>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</si>
  <si>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</si>
  <si>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</si>
  <si>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</si>
  <si>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</si>
  <si>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</si>
  <si>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</si>
  <si>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</si>
  <si>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</si>
  <si>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</si>
  <si>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</si>
  <si>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</si>
  <si>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</si>
  <si>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</si>
  <si>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</si>
  <si>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</si>
  <si>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</si>
  <si>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</si>
  <si>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</si>
  <si>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</si>
  <si>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</si>
  <si>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</si>
  <si>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</si>
  <si>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</si>
  <si>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</si>
  <si>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</si>
  <si>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</si>
  <si>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</si>
  <si>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</si>
  <si>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</si>
  <si>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</si>
  <si>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</si>
  <si>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</si>
  <si>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</si>
  <si>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</si>
  <si>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</si>
  <si>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</si>
  <si>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</si>
  <si>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</si>
  <si>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</si>
  <si>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</si>
  <si>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</si>
  <si>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</si>
  <si>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</si>
  <si>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</si>
  <si>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</si>
  <si>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</si>
  <si>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</si>
  <si>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</si>
  <si>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</si>
  <si>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</si>
  <si>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</si>
  <si>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</si>
  <si>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</si>
  <si>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</si>
  <si>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</si>
  <si>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</si>
  <si>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</si>
  <si>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</si>
  <si>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</si>
  <si>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</si>
  <si>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</si>
  <si>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</si>
  <si>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</si>
  <si>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</si>
  <si>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</si>
  <si>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</si>
  <si>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</si>
  <si>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</si>
  <si>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</si>
  <si>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</si>
  <si>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</si>
  <si>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</si>
  <si>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</si>
  <si>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</si>
  <si>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</si>
  <si>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</si>
  <si>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</si>
  <si>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</si>
  <si>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</si>
  <si>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</si>
  <si>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</si>
  <si>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</si>
  <si>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</si>
  <si>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</si>
  <si>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</si>
  <si>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</si>
  <si>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</si>
  <si>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</si>
  <si>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</si>
  <si>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</si>
  <si>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</si>
  <si>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</si>
  <si>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</si>
  <si>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</si>
  <si>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</si>
  <si>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</si>
  <si>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</si>
  <si>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</si>
  <si>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</si>
  <si>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</si>
  <si>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</si>
  <si>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</si>
  <si>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</si>
  <si>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</si>
  <si>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</si>
  <si>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</si>
  <si>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</si>
  <si>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</si>
  <si>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</si>
  <si>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</si>
  <si>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</si>
  <si>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</si>
  <si>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</si>
  <si>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</si>
  <si>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</si>
  <si>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</si>
  <si>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</si>
  <si>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</si>
  <si>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</si>
  <si>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</si>
  <si>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</si>
  <si>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</si>
  <si>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</si>
  <si>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</si>
  <si>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</si>
  <si>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</si>
  <si>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</si>
  <si>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</si>
  <si>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</si>
  <si>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</si>
  <si>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</si>
  <si>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</si>
  <si>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</si>
  <si>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</si>
  <si>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</si>
  <si>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</si>
  <si>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</si>
  <si>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</si>
  <si>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</si>
  <si>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</si>
  <si>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</si>
  <si>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</si>
  <si>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</si>
  <si>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</si>
  <si>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</si>
  <si>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</si>
  <si>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</si>
  <si>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</si>
  <si>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</si>
  <si>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</si>
  <si>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</si>
  <si>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</si>
  <si>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</si>
  <si>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</si>
  <si>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</si>
  <si>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</si>
  <si>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</si>
  <si>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</si>
  <si>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</si>
  <si>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</si>
  <si>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</si>
  <si>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</si>
  <si>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</si>
  <si>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</si>
  <si>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</si>
  <si>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</si>
  <si>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</si>
  <si>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</si>
  <si>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</si>
  <si>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</si>
  <si>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</si>
  <si>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</si>
  <si>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</si>
  <si>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</si>
  <si>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</si>
  <si>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</si>
  <si>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</si>
  <si>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</si>
  <si>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</si>
  <si>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</si>
  <si>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</si>
  <si>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</si>
  <si>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</si>
  <si>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</si>
  <si>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</si>
  <si>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</si>
  <si>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</si>
  <si>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</si>
  <si>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</si>
  <si>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</si>
  <si>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</si>
  <si>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</si>
  <si>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</si>
  <si>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</si>
  <si>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</si>
  <si>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</si>
  <si>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</si>
  <si>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</si>
  <si>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</si>
  <si>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</si>
  <si>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</si>
  <si>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</si>
  <si>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</si>
  <si>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</si>
  <si>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</si>
  <si>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</si>
  <si>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</si>
  <si>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</si>
  <si>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</si>
  <si>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</si>
  <si>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</si>
  <si>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</si>
  <si>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</si>
  <si>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</si>
  <si>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</si>
  <si>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</si>
  <si>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</si>
  <si>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</si>
  <si>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</si>
  <si>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</si>
  <si>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</si>
  <si>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</si>
  <si>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</si>
  <si>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</si>
  <si>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</si>
  <si>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</si>
  <si>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</si>
  <si>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</si>
  <si>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</si>
  <si>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</si>
  <si>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</si>
  <si>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</si>
  <si>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</si>
  <si>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</si>
  <si>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</si>
  <si>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</si>
  <si>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</si>
  <si>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</si>
  <si>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</si>
  <si>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</si>
  <si>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</si>
  <si>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</si>
  <si>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</si>
  <si>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</si>
  <si>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</si>
  <si>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</si>
  <si>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</si>
  <si>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</si>
  <si>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</si>
  <si>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</si>
  <si>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</si>
  <si>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</si>
  <si>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</si>
  <si>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</si>
  <si>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</si>
  <si>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</si>
  <si>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</si>
  <si>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</si>
  <si>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</si>
  <si>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</si>
  <si>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</si>
  <si>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</si>
  <si>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</si>
  <si>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</si>
  <si>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</si>
  <si>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</si>
  <si>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</si>
  <si>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</si>
  <si>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</si>
  <si>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</si>
  <si>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</si>
  <si>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</si>
  <si>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</si>
  <si>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</si>
  <si>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</si>
  <si>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</si>
  <si>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</si>
  <si>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</si>
  <si>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</si>
  <si>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</si>
  <si>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</si>
  <si>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</si>
  <si>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</si>
  <si>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</si>
  <si>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</si>
  <si>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</si>
  <si>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</si>
  <si>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</si>
  <si>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</si>
  <si>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</si>
  <si>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</si>
  <si>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</si>
  <si>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</si>
  <si>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</si>
  <si>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</si>
  <si>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</si>
  <si>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</si>
  <si>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</si>
  <si>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</si>
  <si>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</si>
  <si>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</si>
  <si>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</si>
  <si>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</si>
  <si>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</si>
  <si>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</si>
  <si>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</si>
  <si>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</si>
  <si>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</si>
  <si>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</si>
  <si>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</si>
  <si>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</si>
  <si>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</si>
  <si>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</si>
  <si>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</si>
  <si>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</si>
  <si>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</si>
  <si>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</si>
  <si>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</si>
  <si>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</si>
  <si>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</si>
  <si>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</si>
  <si>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</si>
  <si>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</si>
  <si>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</si>
  <si>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</si>
  <si>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</si>
  <si>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</si>
  <si>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</si>
  <si>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</si>
  <si>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</si>
  <si>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</si>
  <si>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</si>
  <si>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</si>
  <si>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</si>
  <si>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</si>
  <si>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</si>
  <si>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</si>
  <si>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</si>
  <si>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</si>
  <si>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</si>
  <si>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</si>
  <si>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</si>
  <si>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</si>
  <si>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</si>
  <si>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</si>
  <si>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</si>
  <si>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</si>
  <si>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</si>
  <si>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</si>
  <si>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</si>
  <si>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</si>
  <si>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</si>
  <si>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</si>
  <si>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</si>
  <si>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</si>
  <si>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</si>
  <si>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</si>
  <si>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</si>
  <si>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</si>
  <si>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</si>
  <si>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</si>
  <si>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</si>
  <si>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</si>
  <si>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</si>
  <si>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</si>
  <si>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</si>
  <si>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</si>
  <si>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</si>
  <si>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</si>
  <si>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</si>
  <si>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</si>
  <si>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</si>
  <si>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</si>
  <si>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</si>
  <si>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</si>
  <si>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</si>
  <si>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</si>
  <si>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</si>
  <si>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</si>
  <si>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</si>
  <si>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</si>
  <si>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</si>
  <si>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</si>
  <si>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</si>
  <si>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</si>
  <si>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</si>
  <si>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</si>
  <si>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</si>
  <si>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</si>
  <si>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</si>
  <si>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</si>
  <si>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</si>
  <si>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</si>
  <si>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</si>
  <si>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</si>
  <si>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</si>
  <si>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</si>
  <si>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</si>
  <si>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</si>
  <si>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</si>
  <si>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</si>
  <si>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</si>
  <si>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</si>
  <si>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</si>
  <si>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</si>
  <si>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</si>
  <si>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</si>
  <si>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</si>
  <si>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</si>
  <si>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</si>
  <si>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</si>
  <si>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</si>
  <si>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</si>
  <si>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</si>
  <si>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</si>
  <si>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</si>
  <si>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</si>
  <si>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</si>
  <si>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</si>
  <si>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</si>
  <si>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</si>
  <si>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</si>
  <si>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</si>
  <si>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</si>
  <si>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</si>
  <si>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</si>
  <si>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</si>
  <si>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</si>
  <si>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</si>
  <si>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</si>
  <si>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</si>
  <si>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</si>
  <si>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</si>
  <si>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</si>
  <si>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</si>
  <si>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</si>
  <si>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</si>
  <si>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</si>
  <si>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</si>
  <si>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</si>
  <si>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</si>
  <si>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</si>
  <si>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</si>
  <si>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</si>
  <si>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</si>
  <si>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</si>
  <si>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</si>
  <si>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</si>
  <si>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</si>
  <si>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</si>
  <si>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</si>
  <si>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</si>
  <si>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</si>
  <si>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</si>
  <si>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</si>
  <si>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</si>
  <si>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</si>
  <si>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</si>
  <si>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</si>
  <si>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</si>
  <si>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</si>
  <si>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</si>
  <si>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</si>
  <si>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</si>
  <si>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</si>
  <si>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</si>
  <si>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</si>
  <si>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</si>
  <si>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</si>
  <si>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</si>
  <si>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</si>
  <si>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</si>
  <si>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</si>
  <si>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</si>
  <si>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</si>
  <si>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</si>
  <si>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</si>
  <si>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</si>
  <si>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</si>
  <si>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</si>
  <si>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</si>
  <si>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</si>
  <si>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</si>
  <si>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</si>
  <si>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</si>
  <si>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</si>
  <si>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</si>
  <si>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</si>
  <si>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</si>
  <si>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</si>
  <si>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</si>
  <si>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</si>
  <si>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</si>
  <si>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</si>
  <si>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</si>
  <si>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</si>
  <si>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</si>
  <si>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</si>
  <si>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</si>
  <si>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</si>
  <si>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</si>
  <si>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</si>
  <si>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</si>
  <si>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</si>
  <si>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</si>
  <si>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</si>
  <si>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</si>
  <si>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</si>
  <si>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</si>
  <si>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</si>
  <si>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</si>
  <si>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</si>
  <si>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</si>
  <si>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</si>
  <si>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</si>
  <si>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</si>
  <si>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</si>
  <si>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</si>
  <si>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</si>
  <si>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</si>
  <si>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</si>
  <si>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</si>
  <si>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</si>
  <si>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</si>
  <si>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</si>
  <si>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</si>
  <si>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</si>
  <si>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</si>
  <si>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</si>
  <si>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</si>
  <si>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</si>
  <si>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</si>
  <si>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</si>
  <si>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</si>
  <si>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</si>
  <si>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</si>
  <si>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</si>
  <si>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</si>
  <si>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</si>
  <si>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</si>
  <si>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</si>
  <si>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</si>
  <si>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</si>
  <si>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</si>
  <si>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</si>
  <si>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</si>
  <si>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</si>
  <si>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</si>
  <si>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</si>
  <si>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</si>
  <si>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</si>
  <si>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</si>
  <si>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</si>
  <si>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</si>
  <si>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</si>
  <si>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</si>
  <si>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</si>
  <si>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</si>
  <si>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</si>
  <si>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</si>
  <si>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</si>
  <si>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</si>
  <si>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</si>
  <si>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</si>
  <si>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</si>
  <si>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</si>
  <si>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</si>
  <si>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</si>
  <si>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</si>
  <si>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</si>
  <si>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</si>
  <si>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</si>
  <si>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</si>
  <si>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</si>
  <si>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</si>
  <si>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</si>
  <si>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</si>
  <si>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</si>
  <si>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</si>
  <si>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</si>
  <si>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</si>
  <si>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</si>
  <si>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</si>
  <si>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</si>
  <si>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</si>
  <si>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</si>
  <si>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</si>
  <si>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</si>
  <si>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</si>
  <si>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</si>
  <si>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</si>
  <si>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</si>
  <si>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</si>
  <si>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</si>
  <si>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</si>
  <si>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</si>
  <si>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</si>
  <si>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</si>
  <si>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</si>
  <si>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</si>
  <si>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</si>
  <si>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</si>
  <si>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</si>
  <si>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</si>
  <si>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</si>
  <si>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</si>
  <si>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</si>
  <si>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</si>
  <si>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</si>
  <si>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</si>
  <si>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</si>
  <si>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</si>
  <si>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</si>
  <si>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</si>
  <si>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</si>
  <si>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</si>
  <si>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</si>
  <si>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</si>
  <si>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</si>
  <si>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</si>
  <si>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</si>
  <si>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</si>
  <si>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</si>
  <si>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</si>
  <si>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</si>
  <si>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</si>
  <si>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</si>
  <si>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</si>
  <si>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</si>
  <si>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</si>
  <si>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</si>
  <si>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</si>
  <si>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</si>
  <si>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</si>
  <si>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</si>
  <si>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</si>
  <si>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</si>
  <si>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</si>
  <si>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</si>
  <si>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</si>
  <si>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</si>
  <si>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</si>
  <si>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</si>
  <si>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</si>
  <si>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</si>
  <si>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</si>
  <si>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</si>
  <si>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</si>
  <si>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</si>
  <si>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</si>
  <si>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</si>
  <si>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</si>
  <si>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</si>
  <si>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</si>
  <si>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</si>
  <si>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</si>
  <si>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</si>
  <si>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</si>
  <si>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</si>
  <si>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</si>
  <si>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</si>
  <si>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</si>
  <si>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</si>
  <si>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</si>
  <si>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</si>
  <si>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</si>
  <si>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</si>
  <si>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</si>
  <si>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</si>
  <si>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</si>
  <si>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</si>
  <si>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</si>
  <si>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</si>
  <si>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</si>
  <si>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</si>
  <si>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</si>
  <si>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</si>
  <si>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</si>
  <si>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</si>
  <si>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</si>
  <si>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</si>
  <si>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</si>
  <si>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</si>
  <si>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</si>
  <si>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</si>
  <si>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</si>
  <si>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</si>
  <si>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</si>
  <si>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</si>
  <si>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</si>
  <si>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</si>
  <si>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</si>
  <si>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</si>
  <si>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</si>
  <si>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</si>
  <si>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</si>
  <si>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</si>
  <si>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</si>
  <si>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</si>
  <si>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</si>
  <si>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</si>
  <si>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</si>
  <si>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</si>
  <si>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</si>
  <si>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</si>
  <si>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</si>
  <si>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</si>
  <si>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</si>
  <si>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</si>
  <si>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</si>
  <si>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</si>
  <si>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</si>
  <si>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</si>
  <si>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</si>
  <si>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</si>
  <si>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</si>
  <si>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</si>
  <si>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</si>
  <si>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</si>
  <si>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</si>
  <si>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</si>
  <si>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</si>
  <si>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</si>
  <si>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</si>
  <si>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</si>
  <si>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</si>
  <si>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</si>
  <si>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</si>
  <si>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</si>
  <si>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</si>
  <si>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</si>
  <si>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</si>
  <si>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</si>
  <si>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</si>
  <si>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</si>
  <si>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</si>
  <si>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</si>
  <si>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</si>
  <si>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</si>
  <si>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</si>
  <si>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</si>
  <si>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</si>
  <si>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</si>
  <si>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</si>
  <si>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</si>
  <si>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</si>
  <si>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</si>
  <si>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</si>
  <si>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</si>
  <si>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</si>
  <si>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</si>
  <si>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</si>
  <si>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</si>
  <si>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</si>
  <si>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</si>
  <si>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</si>
  <si>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</si>
  <si>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</si>
  <si>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</si>
  <si>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</si>
  <si>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</si>
  <si>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</si>
  <si>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</si>
  <si>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</si>
  <si>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</si>
  <si>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</si>
  <si>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</si>
  <si>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</si>
  <si>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</si>
  <si>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</si>
  <si>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</si>
  <si>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</si>
  <si>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</si>
  <si>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</si>
  <si>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</si>
  <si>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</si>
  <si>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</si>
  <si>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</si>
  <si>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</si>
  <si>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</si>
  <si>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</si>
  <si>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</si>
  <si>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</si>
  <si>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</si>
  <si>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</si>
  <si>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</si>
  <si>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</si>
  <si>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</si>
  <si>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</si>
  <si>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</si>
  <si>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</si>
  <si>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</si>
  <si>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</si>
  <si>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</si>
  <si>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</si>
  <si>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</si>
  <si>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</si>
  <si>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</si>
  <si>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</si>
  <si>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</si>
  <si>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</si>
  <si>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</si>
  <si>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</si>
  <si>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</si>
  <si>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</si>
  <si>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</si>
  <si>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</si>
  <si>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</si>
  <si>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</si>
  <si>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</si>
  <si>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</si>
  <si>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</si>
  <si>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</si>
  <si>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</si>
  <si>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</si>
  <si>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</si>
  <si>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</si>
  <si>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</si>
  <si>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</si>
  <si>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</si>
  <si>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</si>
  <si>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</si>
  <si>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</si>
  <si>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</si>
  <si>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</si>
  <si>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</si>
  <si>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</si>
  <si>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</si>
  <si>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</si>
  <si>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</si>
  <si>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</si>
  <si>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</si>
  <si>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</si>
  <si>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</si>
  <si>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</si>
  <si>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</si>
  <si>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</si>
  <si>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</si>
  <si>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</si>
  <si>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</si>
  <si>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</si>
  <si>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</si>
  <si>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</si>
  <si>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</si>
  <si>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</si>
  <si>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</si>
  <si>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</si>
  <si>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</si>
  <si>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</si>
  <si>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</si>
  <si>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</si>
  <si>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</si>
  <si>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</si>
  <si>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</si>
  <si>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</si>
  <si>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</si>
  <si>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</si>
  <si>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</si>
  <si>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</si>
  <si>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</si>
  <si>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</si>
  <si>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</si>
  <si>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</si>
  <si>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</si>
  <si>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</si>
  <si>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</si>
  <si>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</si>
  <si>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</si>
  <si>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</si>
  <si>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</si>
  <si>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</si>
  <si>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</si>
  <si>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</si>
  <si>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</si>
  <si>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</si>
  <si>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</si>
  <si>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</si>
  <si>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</si>
  <si>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</si>
  <si>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</si>
  <si>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</si>
  <si>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</si>
  <si>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</si>
  <si>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</si>
  <si>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</si>
  <si>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</si>
  <si>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</si>
  <si>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</si>
  <si>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</si>
  <si>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</si>
  <si>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</si>
  <si>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</si>
  <si>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</si>
  <si>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</si>
  <si>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</si>
  <si>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</si>
  <si>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</si>
  <si>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</si>
  <si>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</si>
  <si>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</si>
  <si>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</si>
  <si>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</si>
  <si>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</si>
  <si>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</si>
  <si>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</si>
  <si>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</si>
  <si>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</si>
  <si>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</si>
  <si>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</si>
  <si>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</si>
  <si>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</si>
  <si>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</si>
  <si>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</si>
  <si>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</si>
  <si>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</si>
  <si>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</si>
  <si>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</si>
  <si>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</si>
  <si>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</si>
  <si>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</si>
  <si>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</si>
  <si>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</si>
  <si>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</si>
  <si>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</si>
  <si>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</si>
  <si>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</si>
  <si>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</si>
  <si>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</si>
  <si>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</si>
  <si>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</si>
  <si>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</si>
  <si>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</si>
  <si>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</si>
  <si>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</si>
  <si>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</si>
  <si>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</si>
  <si>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</si>
  <si>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</si>
  <si>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</si>
  <si>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</si>
  <si>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</si>
  <si>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</si>
  <si>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</si>
  <si>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</si>
  <si>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</si>
  <si>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</si>
  <si>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</si>
  <si>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</si>
  <si>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</si>
  <si>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</si>
  <si>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</si>
  <si>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</si>
  <si>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</si>
  <si>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</si>
  <si>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</si>
  <si>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</si>
  <si>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</si>
  <si>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</si>
  <si>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</si>
  <si>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</si>
  <si>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</si>
  <si>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</si>
  <si>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</si>
  <si>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</si>
  <si>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</si>
  <si>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</si>
  <si>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</si>
  <si>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</si>
  <si>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</si>
  <si>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</si>
  <si>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</si>
  <si>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</si>
  <si>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</si>
  <si>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</si>
  <si>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</si>
  <si>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</si>
  <si>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</si>
  <si>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</si>
  <si>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</si>
  <si>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</si>
  <si>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</si>
  <si>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</si>
  <si>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</si>
  <si>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</si>
  <si>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</si>
  <si>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</si>
  <si>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</si>
  <si>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</si>
  <si>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</si>
  <si>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</si>
  <si>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</si>
  <si>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</si>
  <si>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</si>
  <si>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</si>
  <si>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</si>
  <si>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</si>
  <si>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</si>
  <si>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</si>
  <si>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</si>
  <si>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</si>
  <si>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</si>
  <si>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</si>
  <si>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</si>
  <si>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</si>
  <si>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</si>
  <si>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</si>
  <si>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</si>
  <si>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</si>
  <si>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</si>
  <si>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</si>
  <si>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</si>
  <si>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</si>
  <si>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</si>
  <si>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</si>
  <si>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</si>
  <si>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</si>
  <si>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</si>
  <si>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</si>
  <si>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</si>
  <si>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</si>
  <si>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</si>
  <si>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</si>
  <si>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</si>
  <si>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</si>
  <si>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</si>
  <si>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</si>
  <si>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</si>
  <si>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</si>
  <si>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</si>
  <si>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</si>
  <si>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</si>
  <si>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</si>
  <si>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</si>
  <si>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</si>
  <si>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</si>
  <si>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</si>
  <si>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</si>
  <si>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</si>
  <si>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</si>
  <si>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</si>
  <si>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</si>
  <si>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</si>
  <si>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</si>
  <si>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</si>
  <si>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</si>
  <si>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</si>
  <si>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</si>
  <si>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</si>
  <si>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</si>
  <si>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</si>
  <si>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</si>
  <si>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</si>
  <si>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</si>
  <si>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</si>
  <si>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</si>
  <si>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</si>
  <si>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</si>
  <si>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</si>
  <si>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</si>
  <si>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</si>
  <si>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</si>
  <si>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</si>
  <si>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</si>
  <si>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</si>
  <si>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</si>
  <si>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</si>
  <si>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</si>
  <si>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</si>
  <si>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</si>
  <si>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</si>
  <si>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</si>
  <si>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</si>
  <si>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</si>
  <si>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</si>
  <si>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</si>
  <si>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</si>
  <si>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</si>
  <si>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</si>
  <si>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</si>
  <si>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</si>
  <si>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</si>
  <si>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</si>
  <si>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</si>
  <si>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</si>
  <si>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</si>
  <si>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</si>
  <si>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</si>
  <si>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</si>
  <si>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</si>
  <si>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</si>
  <si>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</si>
  <si>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</si>
  <si>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</si>
  <si>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</si>
  <si>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</si>
  <si>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</si>
  <si>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</si>
  <si>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</si>
  <si>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</si>
  <si>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</si>
  <si>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</si>
  <si>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</si>
  <si>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</si>
  <si>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</si>
  <si>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</si>
  <si>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</si>
  <si>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</si>
  <si>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</si>
  <si>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</si>
  <si>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</si>
  <si>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</si>
  <si>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</si>
  <si>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</si>
  <si>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</si>
  <si>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</si>
  <si>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</si>
  <si>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</si>
  <si>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</si>
  <si>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</si>
  <si>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</si>
  <si>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</si>
  <si>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</si>
  <si>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</si>
  <si>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</si>
  <si>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</si>
  <si>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</si>
  <si>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</si>
  <si>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</si>
  <si>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</si>
  <si>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</si>
  <si>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</si>
  <si>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</si>
  <si>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</si>
  <si>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</si>
  <si>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</si>
  <si>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</si>
  <si>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</si>
  <si>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</si>
  <si>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</si>
  <si>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</si>
  <si>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</si>
  <si>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</si>
  <si>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</si>
  <si>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</si>
  <si>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</si>
  <si>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</si>
  <si>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</si>
  <si>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</si>
  <si>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</si>
  <si>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</si>
  <si>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</si>
  <si>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</si>
  <si>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</si>
  <si>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</si>
  <si>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</si>
  <si>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</si>
  <si>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</si>
  <si>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</si>
  <si>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</si>
  <si>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</si>
  <si>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</si>
  <si>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</si>
  <si>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</si>
  <si>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</si>
  <si>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</si>
  <si>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</si>
  <si>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</si>
  <si>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</si>
  <si>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</si>
  <si>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</si>
  <si>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</si>
  <si>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</si>
  <si>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</si>
  <si>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</si>
  <si>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</si>
  <si>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</si>
  <si>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</si>
  <si>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</si>
  <si>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</si>
  <si>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</si>
  <si>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</si>
  <si>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</si>
  <si>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</si>
  <si>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</si>
  <si>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</si>
  <si>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</si>
  <si>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</si>
  <si>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</si>
  <si>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</si>
  <si>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</si>
  <si>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</si>
  <si>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</si>
  <si>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</si>
  <si>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</si>
  <si>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</si>
  <si>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</si>
  <si>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</si>
  <si>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</si>
  <si>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</si>
  <si>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</si>
  <si>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</si>
  <si>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</si>
  <si>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</si>
  <si>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</si>
  <si>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</si>
  <si>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</si>
  <si>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</si>
  <si>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</si>
  <si>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</si>
  <si>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</si>
  <si>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</si>
  <si>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</si>
  <si>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</si>
  <si>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</si>
  <si>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</si>
  <si>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</si>
  <si>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</si>
  <si>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</si>
  <si>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</si>
  <si>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</si>
  <si>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</si>
  <si>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</si>
  <si>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</si>
  <si>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</si>
  <si>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</si>
  <si>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</si>
  <si>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</si>
  <si>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</si>
  <si>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</si>
  <si>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</si>
  <si>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</si>
  <si>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</si>
  <si>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</si>
  <si>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</si>
  <si>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</si>
  <si>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</si>
  <si>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</si>
  <si>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</si>
  <si>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</si>
  <si>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</si>
  <si>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</si>
  <si>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</si>
  <si>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</si>
  <si>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</si>
  <si>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</si>
  <si>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</si>
  <si>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</si>
  <si>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</si>
  <si>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</si>
  <si>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</si>
  <si>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</si>
  <si>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</si>
  <si>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</si>
  <si>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</si>
  <si>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</si>
  <si>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</si>
  <si>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</si>
  <si>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</si>
  <si>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</si>
  <si>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</si>
  <si>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</si>
  <si>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</si>
  <si>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</si>
  <si>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</si>
  <si>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</si>
  <si>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</si>
  <si>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</si>
  <si>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</si>
  <si>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</si>
  <si>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</si>
  <si>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</si>
  <si>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</si>
  <si>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</si>
  <si>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</si>
  <si>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</si>
  <si>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</si>
  <si>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</si>
  <si>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</si>
  <si>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</si>
  <si>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</si>
  <si>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</si>
  <si>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</si>
  <si>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</si>
  <si>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</si>
  <si>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</si>
  <si>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</si>
  <si>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</si>
  <si>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</si>
  <si>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</si>
  <si>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</si>
  <si>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</si>
  <si>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</si>
  <si>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</si>
  <si>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</si>
  <si>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</si>
  <si>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</si>
  <si>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</si>
  <si>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</si>
  <si>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</si>
  <si>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</si>
  <si>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</si>
  <si>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</si>
  <si>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</si>
  <si>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</si>
  <si>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</si>
  <si>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</si>
  <si>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</si>
  <si>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</si>
  <si>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</si>
  <si>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</si>
  <si>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</si>
  <si>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</si>
  <si>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</si>
  <si>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</si>
  <si>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</si>
  <si>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</si>
  <si>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</si>
  <si>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</si>
  <si>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</si>
  <si>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</si>
  <si>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</si>
  <si>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</si>
  <si>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</si>
  <si>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</si>
  <si>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</si>
  <si>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</si>
  <si>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</si>
  <si>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</si>
  <si>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</si>
  <si>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</si>
  <si>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</si>
  <si>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</si>
  <si>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</si>
  <si>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</si>
  <si>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</si>
  <si>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</si>
  <si>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</si>
  <si>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</si>
  <si>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</si>
  <si>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</si>
  <si>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</si>
  <si>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</si>
  <si>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</si>
  <si>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</si>
  <si>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</si>
  <si>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</si>
  <si>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</si>
  <si>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</si>
  <si>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</si>
  <si>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</si>
  <si>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</si>
  <si>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</si>
  <si>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</si>
  <si>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</si>
  <si>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</si>
  <si>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</si>
  <si>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</si>
  <si>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</si>
  <si>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</si>
  <si>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</si>
  <si>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</si>
  <si>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</si>
  <si>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</si>
  <si>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</si>
  <si>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</si>
  <si>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</si>
  <si>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</si>
  <si>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</si>
  <si>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</si>
  <si>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</si>
  <si>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</si>
  <si>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</si>
  <si>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</si>
  <si>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</si>
  <si>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</si>
  <si>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</si>
  <si>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</si>
  <si>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</si>
  <si>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</si>
  <si>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</si>
  <si>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</si>
  <si>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</si>
  <si>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</si>
  <si>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</si>
  <si>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</si>
  <si>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</si>
  <si>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</si>
  <si>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</si>
  <si>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</si>
  <si>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</si>
  <si>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</si>
  <si>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</si>
  <si>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</si>
  <si>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</si>
  <si>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</si>
  <si>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</si>
  <si>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</si>
  <si>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</si>
  <si>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</si>
  <si>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</si>
  <si>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</si>
  <si>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</si>
  <si>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</si>
  <si>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</si>
  <si>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</si>
  <si>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</si>
  <si>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</si>
  <si>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</si>
  <si>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</si>
  <si>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</si>
  <si>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</si>
  <si>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</si>
  <si>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</si>
  <si>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</si>
  <si>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</si>
  <si>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</si>
  <si>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</si>
  <si>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</si>
  <si>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</si>
  <si>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</si>
  <si>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</si>
  <si>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</si>
  <si>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</si>
  <si>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</si>
  <si>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</si>
  <si>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</si>
  <si>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</si>
  <si>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</si>
  <si>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</si>
  <si>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</si>
  <si>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</si>
  <si>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</si>
  <si>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</si>
  <si>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</si>
  <si>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</si>
  <si>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</si>
  <si>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</si>
  <si>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</si>
  <si>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</si>
  <si>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</si>
  <si>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</si>
  <si>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</si>
  <si>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</si>
  <si>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</si>
  <si>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</si>
  <si>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</si>
  <si>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</si>
  <si>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</si>
  <si>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</si>
  <si>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</si>
  <si>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</si>
  <si>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</si>
  <si>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</si>
  <si>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</si>
  <si>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</si>
  <si>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</si>
  <si>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</si>
  <si>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</si>
  <si>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</si>
  <si>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</si>
  <si>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</si>
  <si>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</si>
  <si>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</si>
  <si>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</si>
  <si>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</si>
  <si>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</si>
  <si>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</si>
  <si>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</si>
  <si>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</si>
  <si>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</si>
  <si>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</si>
  <si>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</si>
  <si>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</si>
  <si>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</si>
  <si>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</si>
  <si>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</si>
  <si>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</si>
  <si>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</si>
  <si>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</si>
  <si>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</si>
  <si>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</si>
  <si>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</si>
  <si>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</si>
  <si>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</si>
  <si>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</si>
  <si>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</si>
  <si>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</si>
  <si>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</si>
  <si>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</si>
  <si>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</si>
  <si>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</si>
  <si>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</si>
  <si>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</si>
  <si>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</si>
  <si>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</si>
  <si>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</si>
  <si>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</si>
  <si>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</si>
  <si>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</si>
  <si>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</si>
  <si>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</si>
  <si>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</si>
  <si>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</si>
  <si>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</si>
  <si>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</si>
  <si>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</si>
  <si>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</si>
  <si>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</si>
  <si>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</si>
  <si>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</si>
  <si>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</si>
  <si>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</si>
  <si>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</si>
  <si>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</si>
  <si>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</si>
  <si>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</si>
  <si>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</si>
  <si>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</si>
  <si>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</si>
  <si>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</si>
  <si>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</si>
  <si>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</si>
  <si>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</si>
  <si>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</si>
  <si>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</si>
  <si>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</si>
  <si>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</si>
  <si>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</si>
  <si>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</si>
  <si>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</si>
  <si>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</si>
  <si>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</si>
  <si>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</si>
  <si>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</si>
  <si>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</si>
  <si>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</si>
  <si>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</si>
  <si>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</si>
  <si>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</si>
  <si>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</si>
  <si>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</si>
  <si>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</si>
  <si>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</si>
  <si>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</si>
  <si>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</si>
  <si>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</si>
  <si>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</si>
  <si>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</si>
  <si>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</si>
  <si>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</si>
  <si>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</si>
  <si>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</si>
  <si>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</si>
  <si>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</si>
  <si>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</si>
  <si>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</si>
  <si>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</si>
  <si>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</si>
  <si>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</si>
  <si>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</si>
  <si>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</si>
  <si>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</si>
  <si>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</si>
  <si>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</si>
  <si>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</si>
  <si>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</si>
  <si>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</si>
  <si>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</si>
  <si>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</si>
  <si>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</si>
  <si>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</si>
  <si>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</si>
  <si>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</si>
  <si>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</si>
  <si>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</si>
  <si>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</si>
  <si>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</si>
  <si>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</si>
  <si>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</si>
  <si>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</si>
  <si>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</si>
  <si>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</si>
  <si>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</si>
  <si>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</si>
  <si>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</si>
  <si>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</si>
  <si>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</si>
  <si>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</si>
  <si>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</si>
  <si>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</si>
  <si>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</si>
  <si>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</si>
  <si>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</si>
  <si>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</si>
  <si>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</si>
  <si>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</si>
  <si>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</si>
  <si>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</si>
  <si>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</si>
  <si>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</si>
  <si>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</si>
  <si>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</si>
  <si>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</si>
  <si>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</si>
  <si>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</si>
  <si>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</si>
  <si>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</si>
  <si>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</si>
  <si>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</si>
  <si>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</si>
  <si>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</si>
  <si>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</si>
  <si>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</si>
  <si>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</si>
  <si>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</si>
  <si>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</si>
  <si>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</si>
  <si>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</si>
  <si>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</si>
  <si>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</si>
  <si>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</si>
  <si>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</si>
  <si>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</si>
  <si>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</si>
  <si>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</si>
  <si>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</si>
  <si>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</si>
  <si>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</si>
  <si>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</si>
  <si>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</si>
  <si>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</si>
  <si>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</si>
  <si>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</si>
  <si>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</si>
  <si>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</si>
  <si>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</si>
  <si>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</si>
  <si>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</si>
  <si>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</si>
  <si>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</si>
  <si>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</si>
  <si>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</si>
  <si>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</si>
  <si>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</si>
  <si>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</si>
  <si>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</si>
  <si>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</si>
  <si>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</si>
  <si>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</si>
  <si>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</si>
  <si>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</si>
  <si>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</si>
  <si>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</si>
  <si>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</si>
  <si>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</si>
  <si>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</si>
  <si>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</si>
  <si>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</si>
  <si>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</si>
  <si>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</si>
  <si>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</si>
  <si>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</si>
  <si>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</si>
  <si>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</si>
  <si>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</si>
  <si>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</si>
  <si>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</si>
  <si>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</si>
  <si>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</si>
  <si>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</si>
  <si>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</si>
  <si>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</si>
  <si>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</si>
  <si>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</si>
  <si>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</si>
  <si>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</si>
  <si>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</si>
  <si>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</si>
  <si>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</si>
  <si>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</si>
  <si>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</si>
  <si>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</si>
  <si>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</si>
  <si>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</si>
  <si>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</si>
  <si>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</si>
  <si>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</si>
  <si>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</si>
  <si>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</si>
  <si>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</si>
  <si>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</si>
  <si>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</si>
  <si>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</si>
  <si>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</si>
  <si>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</si>
  <si>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</si>
  <si>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</si>
  <si>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</si>
  <si>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</si>
  <si>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</si>
  <si>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</si>
  <si>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</si>
  <si>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</si>
  <si>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</si>
  <si>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</si>
  <si>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</si>
  <si>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</si>
  <si>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</si>
  <si>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</si>
  <si>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</si>
  <si>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</si>
  <si>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</si>
  <si>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</si>
  <si>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</si>
  <si>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</si>
  <si>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</si>
  <si>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</si>
  <si>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</si>
  <si>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</si>
  <si>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</si>
  <si>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</si>
  <si>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</si>
  <si>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</si>
  <si>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</si>
  <si>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</si>
  <si>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</si>
  <si>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</si>
  <si>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</si>
  <si>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</si>
  <si>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</si>
  <si>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</si>
  <si>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</si>
  <si>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</si>
  <si>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</si>
  <si>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</si>
  <si>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</si>
  <si>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</si>
  <si>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</si>
  <si>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</si>
  <si>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</si>
  <si>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</si>
  <si>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</si>
  <si>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</si>
  <si>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</si>
  <si>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</si>
  <si>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</si>
  <si>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</si>
  <si>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</si>
  <si>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</si>
  <si>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</si>
  <si>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</si>
  <si>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</si>
  <si>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</si>
  <si>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</si>
  <si>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</si>
  <si>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</si>
  <si>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</si>
  <si>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</si>
  <si>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</si>
  <si>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</si>
  <si>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</si>
  <si>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</si>
  <si>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</si>
  <si>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</si>
  <si>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</si>
  <si>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</si>
  <si>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</si>
  <si>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</si>
  <si>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</si>
  <si>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</si>
  <si>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</si>
  <si>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</si>
  <si>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</si>
  <si>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</si>
  <si>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</si>
  <si>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</si>
  <si>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</si>
  <si>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</si>
  <si>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</si>
  <si>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</si>
  <si>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</si>
  <si>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</si>
  <si>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</si>
  <si>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</si>
  <si>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</si>
  <si>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</si>
  <si>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</si>
  <si>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</si>
  <si>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</si>
  <si>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</si>
  <si>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</si>
  <si>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</si>
  <si>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</si>
  <si>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</si>
  <si>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</si>
  <si>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</si>
  <si>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</si>
  <si>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</si>
  <si>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</si>
  <si>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</si>
  <si>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</si>
  <si>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</si>
  <si>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</si>
  <si>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</si>
  <si>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</si>
  <si>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</si>
  <si>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</si>
  <si>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</si>
  <si>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</si>
  <si>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</si>
  <si>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</si>
  <si>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</si>
  <si>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</si>
  <si>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</si>
  <si>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</si>
  <si>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</si>
  <si>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</si>
  <si>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</si>
  <si>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</si>
  <si>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</si>
  <si>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</si>
  <si>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</si>
  <si>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</si>
  <si>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</si>
  <si>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</si>
  <si>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</si>
  <si>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</si>
  <si>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</si>
  <si>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</si>
  <si>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</si>
  <si>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</si>
  <si>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</si>
  <si>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</si>
  <si>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</si>
  <si>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</si>
  <si>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</si>
  <si>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</si>
  <si>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</si>
  <si>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</si>
  <si>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</si>
  <si>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</si>
  <si>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</si>
  <si>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</si>
  <si>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</si>
  <si>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</si>
  <si>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</si>
  <si>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</si>
  <si>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</si>
  <si>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</si>
  <si>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</si>
  <si>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</si>
  <si>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</si>
  <si>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</si>
  <si>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</si>
  <si>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</si>
  <si>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</si>
  <si>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</si>
  <si>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</si>
  <si>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</si>
  <si>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</si>
  <si>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</si>
  <si>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</si>
  <si>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</si>
  <si>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</si>
  <si>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</si>
  <si>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</si>
  <si>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</si>
  <si>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</si>
  <si>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</si>
  <si>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</si>
  <si>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</si>
  <si>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</si>
  <si>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</si>
  <si>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</si>
  <si>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</si>
  <si>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</si>
  <si>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</si>
  <si>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</si>
  <si>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</si>
  <si>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</si>
  <si>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</si>
  <si>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</si>
  <si>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</si>
  <si>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</si>
  <si>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</si>
  <si>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</si>
  <si>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</si>
  <si>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</si>
  <si>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</si>
  <si>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</si>
  <si>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</si>
  <si>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</si>
  <si>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</si>
  <si>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</si>
  <si>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</si>
  <si>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</si>
  <si>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</si>
  <si>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</si>
  <si>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</si>
  <si>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</si>
  <si>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</si>
  <si>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</si>
  <si>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</si>
  <si>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</si>
  <si>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</si>
  <si>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</si>
  <si>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</si>
  <si>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</si>
  <si>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</si>
  <si>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</si>
  <si>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</si>
  <si>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</si>
  <si>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</si>
  <si>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</si>
  <si>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</si>
  <si>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</si>
  <si>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</si>
  <si>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</si>
  <si>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</si>
  <si>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</si>
  <si>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</si>
  <si>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</si>
  <si>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</si>
  <si>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</si>
  <si>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</si>
  <si>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</si>
  <si>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</si>
  <si>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</si>
  <si>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</si>
  <si>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</si>
  <si>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</si>
  <si>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</si>
  <si>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</si>
  <si>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</si>
  <si>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</si>
  <si>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</si>
  <si>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</si>
  <si>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</si>
  <si>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</si>
  <si>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</si>
  <si>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</si>
  <si>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</si>
  <si>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</si>
  <si>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</si>
  <si>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</si>
  <si>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</si>
  <si>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</si>
  <si>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</si>
  <si>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</si>
  <si>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</si>
  <si>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</si>
  <si>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</si>
  <si>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</si>
  <si>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</si>
  <si>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</si>
  <si>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</si>
  <si>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</si>
  <si>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</si>
  <si>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</si>
  <si>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</si>
  <si>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</si>
  <si>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</si>
  <si>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</si>
  <si>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</si>
  <si>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</si>
  <si>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</si>
  <si>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</si>
  <si>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</si>
  <si>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</si>
  <si>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</si>
  <si>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</si>
  <si>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</si>
  <si>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</si>
  <si>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</si>
  <si>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</si>
  <si>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</si>
  <si>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</si>
  <si>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</si>
  <si>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</si>
  <si>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</si>
  <si>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</si>
  <si>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</si>
  <si>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</si>
  <si>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</si>
  <si>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</si>
  <si>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</si>
  <si>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</si>
  <si>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</si>
  <si>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</si>
  <si>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</si>
  <si>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</si>
  <si>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</si>
  <si>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</si>
  <si>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</si>
  <si>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</si>
  <si>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</si>
  <si>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</si>
  <si>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</si>
  <si>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</si>
  <si>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</si>
  <si>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</si>
  <si>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</si>
  <si>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</si>
  <si>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</si>
  <si>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</si>
  <si>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</si>
  <si>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</si>
  <si>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</si>
  <si>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</si>
  <si>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</si>
  <si>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</si>
  <si>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</si>
  <si>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</si>
  <si>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</si>
  <si>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</si>
  <si>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</si>
  <si>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</si>
  <si>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</si>
  <si>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</si>
  <si>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</si>
  <si>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</si>
  <si>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</si>
  <si>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</si>
  <si>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</si>
  <si>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</si>
  <si>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</si>
  <si>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</si>
  <si>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</si>
  <si>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</si>
  <si>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</si>
  <si>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</si>
  <si>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</si>
  <si>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</si>
  <si>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</si>
  <si>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</si>
  <si>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</si>
  <si>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</si>
  <si>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</si>
  <si>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</si>
  <si>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</si>
  <si>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</si>
  <si>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</si>
  <si>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</si>
  <si>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</si>
  <si>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</si>
  <si>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</si>
  <si>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</si>
  <si>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</si>
  <si>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</si>
  <si>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</si>
  <si>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</si>
  <si>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</si>
  <si>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</si>
  <si>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</si>
  <si>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</si>
  <si>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</si>
  <si>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</si>
  <si>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</si>
  <si>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</si>
  <si>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</si>
  <si>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</si>
  <si>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</si>
  <si>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</si>
  <si>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</si>
  <si>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</si>
  <si>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</si>
  <si>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</si>
  <si>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</si>
  <si>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</si>
  <si>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</si>
  <si>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</si>
  <si>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</si>
  <si>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</si>
  <si>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</si>
  <si>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</si>
  <si>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</si>
  <si>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</si>
  <si>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</si>
  <si>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</si>
  <si>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</si>
  <si>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</si>
  <si>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</si>
  <si>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</si>
  <si>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</si>
  <si>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</si>
  <si>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</si>
  <si>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</si>
  <si>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</si>
  <si>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</si>
  <si>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</si>
  <si>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</si>
  <si>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</si>
  <si>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</si>
  <si>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</si>
  <si>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</si>
  <si>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</si>
  <si>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</si>
  <si>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</si>
  <si>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</si>
  <si>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</si>
  <si>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</si>
  <si>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</si>
  <si>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</si>
  <si>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</si>
  <si>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</si>
  <si>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</si>
  <si>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</si>
  <si>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</si>
  <si>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</si>
  <si>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</si>
  <si>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</si>
  <si>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</si>
  <si>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</si>
  <si>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</si>
  <si>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</si>
  <si>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</si>
  <si>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</si>
  <si>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</si>
  <si>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</si>
  <si>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</si>
  <si>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</si>
  <si>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</si>
  <si>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</si>
  <si>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</si>
  <si>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</si>
  <si>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</si>
  <si>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</si>
  <si>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</si>
  <si>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</si>
  <si>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</si>
  <si>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</si>
  <si>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</si>
  <si>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</si>
  <si>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</si>
  <si>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</si>
  <si>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</si>
  <si>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</si>
  <si>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</si>
  <si>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</si>
  <si>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</si>
  <si>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</si>
  <si>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</si>
  <si>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</si>
  <si>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</si>
  <si>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</si>
  <si>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</si>
  <si>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</si>
  <si>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</si>
  <si>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</si>
  <si>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</si>
  <si>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</si>
  <si>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</si>
  <si>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</si>
  <si>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</si>
  <si>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</si>
  <si>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</si>
  <si>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</si>
  <si>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</si>
  <si>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</si>
  <si>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</si>
  <si>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</si>
  <si>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</si>
  <si>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</si>
  <si>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</si>
  <si>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</si>
  <si>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</si>
  <si>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</si>
  <si>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</si>
  <si>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</si>
  <si>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</si>
  <si>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</si>
  <si>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</si>
  <si>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</si>
  <si>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</si>
  <si>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</si>
  <si>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</si>
  <si>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</si>
  <si>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</si>
  <si>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</si>
  <si>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</si>
  <si>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</si>
  <si>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</si>
  <si>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</si>
  <si>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</si>
  <si>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</si>
  <si>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</si>
  <si>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</si>
  <si>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</si>
  <si>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</si>
  <si>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</si>
  <si>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</si>
  <si>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</si>
  <si>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</si>
  <si>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</si>
  <si>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</si>
  <si>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</si>
  <si>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</si>
  <si>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</si>
  <si>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</si>
  <si>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</si>
  <si>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</si>
  <si>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</si>
  <si>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</si>
  <si>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</si>
  <si>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</si>
  <si>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</si>
  <si>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</si>
  <si>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</si>
  <si>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</si>
  <si>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</si>
  <si>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</si>
  <si>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</si>
  <si>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</si>
  <si>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</si>
  <si>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</si>
  <si>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</si>
  <si>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</si>
  <si>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</si>
  <si>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</si>
  <si>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</si>
  <si>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</si>
  <si>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</si>
  <si>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</si>
  <si>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</si>
  <si>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</si>
  <si>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</si>
  <si>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</si>
  <si>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</si>
  <si>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</si>
  <si>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</si>
  <si>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</si>
  <si>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</si>
  <si>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</si>
  <si>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</si>
  <si>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</si>
  <si>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</si>
  <si>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</si>
  <si>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</si>
  <si>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</si>
  <si>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</si>
  <si>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</si>
  <si>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</si>
  <si>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</si>
  <si>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</si>
  <si>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</si>
  <si>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</si>
  <si>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</si>
  <si>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</si>
  <si>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</si>
  <si>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</si>
  <si>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</si>
  <si>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</si>
  <si>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</si>
  <si>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</si>
  <si>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</si>
  <si>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</si>
  <si>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</si>
  <si>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</si>
  <si>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</si>
  <si>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</si>
  <si>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</si>
  <si>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</si>
  <si>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</si>
  <si>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</si>
  <si>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</si>
  <si>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</si>
  <si>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</si>
  <si>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</si>
  <si>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</si>
  <si>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</si>
  <si>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</si>
  <si>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</si>
  <si>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</si>
  <si>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</si>
  <si>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</si>
  <si>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</si>
  <si>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</si>
  <si>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</si>
  <si>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</si>
  <si>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</si>
  <si>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</si>
  <si>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</si>
  <si>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</si>
  <si>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</si>
  <si>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</si>
  <si>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</si>
  <si>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</si>
  <si>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</si>
  <si>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</si>
  <si>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</si>
  <si>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</si>
  <si>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</si>
  <si>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</si>
  <si>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</si>
  <si>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</si>
  <si>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</si>
  <si>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</si>
  <si>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</si>
  <si>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</si>
  <si>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</si>
  <si>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</si>
  <si>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</si>
  <si>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</si>
  <si>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</si>
  <si>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</si>
  <si>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</si>
  <si>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</si>
  <si>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</si>
  <si>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</si>
  <si>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</si>
  <si>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</si>
  <si>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</si>
  <si>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</si>
  <si>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</si>
  <si>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</si>
  <si>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</si>
  <si>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</si>
  <si>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</si>
  <si>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</si>
  <si>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</si>
  <si>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</si>
  <si>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</si>
  <si>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</si>
  <si>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</si>
  <si>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</si>
  <si>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</si>
  <si>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</si>
  <si>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</si>
  <si>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</si>
  <si>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</si>
  <si>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</si>
  <si>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</si>
  <si>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</si>
  <si>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</si>
  <si>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</si>
  <si>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</si>
  <si>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</si>
  <si>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</si>
  <si>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</si>
  <si>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</si>
  <si>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</si>
  <si>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</si>
  <si>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</si>
  <si>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</si>
  <si>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</si>
  <si>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</si>
  <si>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</si>
  <si>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</si>
  <si>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</si>
  <si>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</si>
  <si>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</si>
  <si>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</si>
  <si>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</si>
  <si>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</si>
  <si>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</si>
  <si>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</si>
  <si>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</si>
  <si>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</si>
  <si>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</si>
  <si>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</si>
  <si>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</si>
  <si>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</si>
  <si>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</si>
  <si>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</si>
  <si>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</si>
  <si>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</si>
  <si>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</si>
  <si>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</si>
  <si>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</si>
  <si>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</si>
  <si>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</si>
  <si>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</si>
  <si>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</si>
  <si>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</si>
  <si>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</si>
  <si>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</si>
  <si>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</si>
  <si>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</si>
  <si>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</si>
  <si>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</si>
  <si>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</si>
  <si>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</si>
  <si>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</si>
  <si>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</si>
  <si>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</si>
  <si>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</si>
  <si>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</si>
  <si>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</si>
  <si>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</si>
  <si>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</si>
  <si>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</si>
  <si>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</si>
  <si>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</si>
  <si>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</si>
  <si>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</si>
  <si>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</si>
  <si>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</si>
  <si>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</si>
  <si>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</si>
  <si>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</si>
  <si>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</si>
  <si>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</si>
  <si>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</si>
  <si>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</si>
  <si>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</si>
  <si>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</si>
  <si>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</si>
  <si>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</si>
  <si>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</si>
  <si>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</si>
  <si>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</si>
  <si>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</si>
  <si>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</si>
  <si>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</si>
  <si>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</si>
  <si>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</si>
  <si>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</si>
  <si>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</si>
  <si>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</si>
  <si>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</si>
  <si>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</si>
  <si>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</si>
  <si>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</si>
  <si>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</si>
  <si>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</si>
  <si>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</si>
  <si>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</si>
  <si>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</si>
  <si>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</si>
  <si>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</si>
  <si>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</si>
  <si>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</si>
  <si>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</si>
  <si>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</si>
  <si>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</si>
  <si>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</si>
  <si>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</si>
  <si>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</si>
  <si>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</si>
  <si>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</si>
  <si>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</si>
  <si>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</si>
  <si>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</si>
  <si>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</si>
  <si>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</si>
  <si>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</si>
  <si>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</si>
  <si>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</si>
  <si>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</si>
  <si>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</si>
  <si>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</si>
  <si>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</si>
  <si>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</si>
  <si>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</si>
  <si>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</si>
  <si>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</si>
  <si>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</si>
  <si>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</si>
  <si>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</si>
  <si>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</si>
  <si>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</si>
  <si>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</si>
  <si>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</si>
  <si>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</si>
  <si>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</si>
  <si>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</si>
  <si>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</si>
  <si>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</si>
  <si>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</si>
  <si>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</si>
  <si>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</si>
  <si>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</si>
  <si>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</si>
  <si>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</si>
  <si>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</si>
  <si>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</si>
  <si>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</si>
  <si>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</si>
  <si>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</si>
  <si>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</si>
  <si>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</si>
  <si>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</si>
  <si>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</si>
  <si>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</si>
  <si>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</si>
  <si>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</si>
  <si>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</si>
  <si>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</si>
  <si>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</si>
  <si>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</si>
  <si>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</si>
  <si>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</si>
  <si>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</si>
  <si>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</si>
  <si>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</si>
  <si>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</si>
  <si>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</si>
  <si>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</si>
  <si>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</si>
  <si>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</si>
  <si>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</si>
  <si>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</si>
  <si>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</si>
  <si>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</si>
  <si>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</si>
  <si>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</si>
  <si>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</si>
  <si>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</si>
  <si>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</si>
  <si>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</si>
  <si>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</si>
  <si>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</si>
  <si>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</si>
  <si>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</si>
  <si>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</si>
  <si>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</si>
  <si>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</si>
  <si>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</si>
  <si>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</si>
  <si>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</si>
  <si>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</si>
  <si>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</si>
  <si>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</si>
  <si>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</si>
  <si>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</si>
  <si>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</si>
  <si>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</si>
  <si>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</si>
  <si>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</si>
  <si>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</si>
  <si>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</si>
  <si>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</si>
  <si>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</si>
  <si>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</si>
  <si>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</si>
  <si>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</si>
  <si>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</si>
  <si>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</si>
  <si>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</si>
  <si>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</si>
  <si>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</si>
  <si>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</si>
  <si>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</si>
  <si>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</si>
  <si>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</si>
  <si>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</si>
  <si>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</si>
  <si>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</si>
  <si>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</si>
  <si>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</si>
  <si>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</si>
  <si>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</si>
  <si>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</si>
  <si>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</si>
  <si>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</si>
  <si>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</si>
  <si>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</si>
  <si>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</si>
  <si>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</si>
  <si>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</si>
  <si>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</si>
  <si>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</si>
  <si>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</si>
  <si>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</si>
  <si>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</si>
  <si>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</si>
  <si>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</si>
  <si>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</si>
  <si>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</si>
  <si>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</si>
  <si>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</si>
  <si>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</si>
  <si>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</si>
  <si>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</si>
  <si>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</si>
  <si>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</si>
  <si>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</si>
  <si>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</si>
  <si>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</si>
  <si>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</si>
  <si>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</si>
  <si>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</si>
  <si>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</si>
  <si>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</si>
  <si>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</si>
  <si>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</si>
  <si>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</si>
  <si>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</si>
  <si>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</si>
  <si>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</si>
  <si>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</si>
  <si>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</si>
  <si>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</si>
  <si>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</si>
  <si>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</si>
  <si>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</si>
  <si>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</si>
  <si>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</si>
  <si>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</si>
  <si>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</si>
  <si>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</si>
  <si>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</si>
  <si>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</si>
  <si>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</si>
  <si>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</si>
  <si>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</si>
  <si>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</si>
  <si>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</si>
  <si>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</si>
  <si>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</si>
  <si>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</si>
  <si>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</si>
  <si>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</si>
  <si>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</si>
  <si>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</si>
  <si>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</si>
  <si>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</si>
  <si>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</si>
  <si>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</si>
  <si>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</si>
  <si>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</si>
  <si>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</si>
  <si>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</si>
  <si>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</si>
  <si>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</si>
  <si>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</si>
  <si>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</si>
  <si>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</si>
  <si>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</si>
  <si>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</si>
  <si>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</si>
  <si>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</si>
  <si>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</si>
  <si>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</si>
  <si>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</si>
  <si>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</si>
  <si>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</si>
  <si>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</si>
  <si>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</si>
  <si>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</si>
  <si>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</si>
  <si>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</si>
  <si>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</si>
  <si>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</si>
  <si>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</si>
  <si>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</si>
  <si>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</si>
  <si>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</si>
  <si>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</si>
  <si>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</si>
  <si>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</si>
  <si>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</si>
  <si>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</si>
  <si>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</si>
  <si>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</si>
  <si>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</si>
  <si>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</si>
  <si>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</si>
  <si>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</si>
  <si>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</si>
  <si>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</si>
  <si>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</si>
  <si>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</si>
  <si>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</si>
  <si>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</si>
  <si>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</si>
  <si>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</si>
  <si>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</si>
  <si>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</si>
  <si>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</si>
  <si>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</si>
  <si>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</si>
  <si>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</si>
  <si>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</si>
  <si>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</si>
  <si>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</si>
  <si>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</si>
  <si>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</si>
  <si>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</si>
  <si>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</si>
  <si>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</si>
  <si>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</si>
  <si>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</si>
  <si>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</si>
  <si>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</si>
  <si>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</si>
  <si>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</si>
  <si>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</si>
  <si>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</si>
  <si>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</si>
  <si>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</si>
  <si>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</si>
  <si>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</si>
  <si>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</si>
  <si>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</si>
  <si>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</si>
  <si>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</si>
  <si>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</si>
  <si>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</si>
  <si>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</si>
  <si>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</si>
  <si>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</si>
  <si>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</si>
  <si>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</si>
  <si>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</si>
  <si>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</si>
  <si>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</si>
  <si>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</si>
  <si>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</si>
  <si>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</si>
  <si>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</si>
  <si>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</si>
  <si>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</si>
  <si>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</si>
  <si>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</si>
  <si>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</si>
  <si>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</si>
  <si>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</si>
  <si>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</si>
  <si>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</si>
  <si>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</si>
  <si>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</si>
  <si>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</si>
  <si>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</si>
  <si>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</si>
  <si>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</si>
  <si>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</si>
  <si>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</si>
  <si>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</si>
  <si>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</si>
  <si>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</si>
  <si>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</si>
  <si>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</si>
  <si>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</si>
  <si>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</si>
  <si>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</si>
  <si>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</si>
  <si>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</si>
  <si>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</si>
  <si>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</si>
  <si>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</si>
  <si>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</si>
  <si>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</si>
  <si>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</si>
  <si>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</si>
  <si>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</si>
  <si>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</si>
  <si>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</si>
  <si>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</si>
  <si>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</si>
  <si>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</si>
  <si>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</si>
  <si>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</si>
  <si>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</si>
  <si>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</si>
  <si>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</si>
  <si>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</si>
  <si>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</si>
  <si>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</si>
  <si>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</si>
  <si>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</si>
  <si>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</si>
  <si>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</si>
  <si>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</si>
  <si>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</si>
  <si>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</si>
  <si>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</si>
  <si>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</si>
  <si>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</si>
  <si>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</si>
  <si>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</si>
  <si>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</si>
  <si>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</si>
  <si>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</si>
  <si>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</si>
  <si>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</si>
  <si>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</si>
  <si>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</si>
  <si>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</si>
  <si>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</si>
  <si>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</si>
  <si>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</si>
  <si>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</si>
  <si>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</si>
  <si>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</si>
  <si>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</si>
  <si>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</si>
  <si>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</si>
  <si>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</si>
  <si>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</si>
  <si>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</si>
  <si>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</si>
  <si>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</si>
  <si>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</si>
  <si>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</si>
  <si>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</si>
  <si>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</si>
  <si>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</si>
  <si>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</si>
  <si>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</si>
  <si>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</si>
  <si>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</si>
  <si>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</si>
  <si>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</si>
  <si>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</si>
  <si>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</si>
  <si>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</si>
  <si>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</si>
  <si>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</si>
  <si>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</si>
  <si>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</si>
  <si>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</si>
  <si>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</si>
  <si>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</si>
  <si>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</si>
  <si>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</si>
  <si>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</si>
  <si>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</si>
  <si>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</si>
  <si>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</si>
  <si>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</si>
  <si>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</si>
  <si>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</si>
  <si>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</si>
  <si>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</si>
  <si>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</si>
  <si>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</si>
  <si>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</si>
  <si>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</si>
  <si>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</si>
  <si>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</si>
  <si>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</si>
  <si>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</si>
  <si>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</si>
  <si>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</si>
  <si>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</si>
  <si>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</si>
  <si>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</si>
  <si>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</si>
  <si>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</si>
  <si>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</si>
  <si>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</si>
  <si>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</si>
  <si>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</si>
  <si>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</si>
  <si>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</si>
  <si>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</si>
  <si>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</si>
  <si>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</si>
  <si>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</si>
  <si>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</si>
  <si>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</si>
  <si>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</si>
  <si>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</si>
  <si>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</si>
  <si>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</si>
  <si>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</si>
  <si>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</si>
  <si>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</si>
  <si>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</si>
  <si>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</si>
  <si>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</si>
  <si>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</si>
  <si>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</si>
  <si>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</si>
  <si>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</si>
  <si>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</si>
  <si>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</si>
  <si>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</si>
  <si>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</si>
  <si>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</si>
  <si>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</si>
  <si>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</si>
  <si>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</si>
  <si>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</si>
  <si>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</si>
  <si>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</si>
  <si>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</si>
  <si>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</si>
  <si>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</si>
  <si>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</si>
  <si>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</si>
  <si>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</si>
  <si>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</si>
  <si>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</si>
  <si>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</si>
  <si>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</si>
  <si>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</si>
  <si>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</si>
  <si>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</si>
  <si>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</si>
  <si>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</si>
  <si>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</si>
  <si>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</si>
  <si>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</si>
  <si>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</si>
  <si>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</si>
  <si>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</si>
  <si>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</si>
  <si>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</si>
  <si>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</si>
  <si>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</si>
  <si>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</si>
  <si>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</si>
  <si>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</si>
  <si>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</si>
  <si>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</si>
  <si>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</si>
  <si>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</si>
  <si>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</si>
  <si>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</si>
  <si>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</si>
  <si>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</si>
  <si>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</si>
  <si>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</si>
  <si>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</si>
  <si>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</si>
  <si>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</si>
  <si>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</si>
  <si>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</si>
  <si>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</si>
  <si>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</si>
  <si>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</si>
  <si>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</si>
  <si>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</si>
  <si>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</si>
  <si>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</si>
  <si>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</si>
  <si>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</si>
  <si>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</si>
  <si>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</si>
  <si>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</si>
  <si>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</si>
  <si>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</si>
  <si>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</si>
  <si>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</si>
  <si>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</si>
  <si>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</si>
  <si>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</si>
  <si>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</si>
  <si>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</si>
  <si>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</si>
  <si>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</si>
  <si>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</si>
  <si>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</si>
  <si>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</si>
  <si>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</si>
  <si>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</si>
  <si>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</si>
  <si>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</si>
  <si>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</si>
  <si>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</si>
  <si>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</si>
  <si>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</si>
  <si>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</si>
  <si>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</si>
  <si>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</si>
  <si>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</si>
  <si>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</si>
  <si>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</si>
  <si>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</si>
  <si>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</si>
  <si>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</si>
  <si>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</si>
  <si>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</si>
  <si>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</si>
  <si>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</si>
  <si>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</si>
  <si>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</si>
  <si>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</si>
  <si>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</si>
  <si>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</si>
  <si>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</si>
  <si>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</si>
  <si>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</si>
  <si>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</si>
  <si>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</si>
  <si>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</si>
  <si>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</si>
  <si>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</si>
  <si>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</si>
  <si>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</si>
  <si>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</si>
  <si>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</si>
  <si>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</si>
  <si>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</si>
  <si>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</si>
  <si>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</si>
  <si>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</si>
  <si>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</si>
  <si>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</si>
  <si>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</si>
  <si>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</si>
  <si>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</si>
  <si>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</si>
  <si>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</si>
  <si>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</si>
  <si>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</si>
  <si>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</si>
  <si>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</si>
  <si>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</si>
  <si>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</si>
  <si>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</si>
  <si>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</si>
  <si>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</si>
  <si>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</si>
  <si>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</si>
  <si>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</si>
  <si>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</si>
  <si>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</si>
  <si>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</si>
  <si>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</si>
  <si>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</si>
  <si>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</si>
  <si>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</si>
  <si>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</si>
  <si>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</si>
  <si>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</si>
  <si>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</si>
  <si>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</si>
  <si>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</si>
  <si>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</si>
  <si>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</si>
  <si>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</si>
  <si>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</si>
  <si>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</si>
  <si>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</si>
  <si>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</si>
  <si>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</si>
  <si>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</si>
  <si>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</si>
  <si>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</si>
  <si>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</si>
  <si>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</si>
  <si>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</si>
  <si>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</si>
  <si>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</si>
  <si>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</si>
  <si>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</si>
  <si>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</si>
  <si>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</si>
  <si>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</si>
  <si>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</si>
  <si>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</si>
  <si>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</si>
  <si>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</si>
  <si>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</si>
  <si>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</si>
  <si>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</si>
  <si>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</si>
  <si>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</si>
  <si>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</si>
  <si>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</si>
  <si>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</si>
  <si>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</si>
  <si>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</si>
  <si>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</si>
  <si>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</si>
  <si>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</si>
  <si>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</si>
  <si>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</si>
  <si>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</si>
  <si>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</si>
  <si>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</si>
  <si>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</si>
  <si>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</si>
  <si>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</si>
  <si>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</si>
  <si>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</si>
  <si>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</si>
  <si>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</si>
  <si>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</si>
  <si>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</si>
  <si>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</si>
  <si>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</si>
  <si>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</si>
  <si>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</si>
  <si>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</si>
  <si>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</si>
  <si>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</si>
  <si>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</si>
  <si>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</si>
  <si>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</si>
  <si>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</si>
  <si>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</si>
  <si>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</si>
  <si>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</si>
  <si>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</si>
  <si>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</si>
  <si>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</si>
  <si>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</si>
  <si>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</si>
  <si>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</si>
  <si>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</si>
  <si>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</si>
  <si>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</si>
  <si>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</si>
  <si>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</si>
  <si>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</si>
  <si>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</si>
  <si>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</si>
  <si>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</si>
  <si>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</si>
  <si>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</si>
  <si>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</si>
  <si>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</si>
  <si>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</si>
  <si>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</si>
  <si>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</si>
  <si>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</si>
  <si>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</si>
  <si>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</si>
  <si>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</si>
  <si>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</si>
  <si>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</si>
  <si>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</si>
  <si>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</si>
  <si>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</si>
  <si>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</si>
  <si>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</si>
  <si>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</si>
  <si>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</si>
  <si>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</si>
  <si>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</si>
  <si>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</si>
  <si>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</si>
  <si>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</si>
  <si>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</si>
  <si>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</si>
  <si>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</si>
  <si>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</si>
  <si>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</si>
  <si>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</si>
  <si>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</si>
  <si>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</si>
  <si>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</si>
  <si>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</si>
  <si>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</si>
  <si>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</si>
  <si>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</si>
  <si>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</si>
  <si>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</si>
  <si>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</si>
  <si>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</si>
  <si>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</si>
  <si>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</si>
  <si>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</si>
  <si>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</si>
  <si>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</si>
  <si>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</si>
  <si>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</si>
  <si>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</si>
  <si>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</si>
  <si>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</si>
  <si>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</si>
  <si>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</si>
  <si>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</si>
  <si>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</si>
  <si>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</si>
  <si>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</si>
  <si>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</si>
  <si>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</si>
  <si>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</si>
  <si>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</si>
  <si>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</si>
  <si>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</si>
  <si>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</si>
  <si>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</si>
  <si>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</si>
  <si>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</si>
  <si>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</si>
  <si>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</si>
  <si>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</si>
  <si>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</si>
  <si>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</si>
  <si>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</si>
  <si>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</si>
  <si>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</si>
  <si>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</si>
  <si>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</si>
  <si>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</si>
  <si>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</si>
  <si>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</si>
  <si>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</si>
  <si>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</si>
  <si>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</si>
  <si>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</si>
  <si>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</si>
  <si>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</si>
  <si>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</si>
  <si>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</si>
  <si>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</si>
  <si>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</si>
  <si>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</si>
  <si>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</si>
  <si>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</si>
  <si>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</si>
  <si>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</si>
  <si>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</si>
  <si>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</si>
  <si>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</si>
  <si>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</si>
  <si>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</si>
  <si>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</si>
  <si>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</si>
  <si>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</si>
  <si>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</si>
  <si>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</si>
  <si>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</si>
  <si>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</si>
  <si>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</si>
  <si>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</si>
  <si>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</si>
  <si>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</si>
  <si>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</si>
  <si>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</si>
  <si>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</si>
  <si>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</si>
  <si>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</si>
  <si>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</si>
  <si>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</si>
  <si>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</si>
  <si>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</si>
  <si>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</si>
  <si>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</si>
  <si>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</si>
  <si>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</si>
  <si>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</si>
  <si>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</si>
  <si>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</si>
  <si>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</si>
  <si>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</si>
  <si>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</si>
  <si>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</si>
  <si>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</si>
  <si>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</si>
  <si>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</si>
  <si>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</si>
  <si>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</si>
  <si>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</si>
  <si>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</si>
  <si>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</si>
  <si>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</si>
  <si>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</si>
  <si>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</si>
  <si>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</si>
  <si>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</si>
  <si>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</si>
  <si>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</si>
  <si>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</si>
  <si>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</si>
  <si>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</si>
  <si>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</si>
  <si>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</si>
  <si>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</si>
  <si>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</si>
  <si>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</si>
  <si>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</si>
  <si>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</si>
  <si>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</si>
  <si>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</si>
  <si>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</si>
  <si>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</si>
  <si>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</si>
  <si>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</si>
  <si>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</si>
  <si>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</si>
  <si>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</si>
  <si>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</si>
  <si>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</si>
  <si>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</si>
  <si>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</si>
  <si>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</si>
  <si>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</si>
  <si>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</si>
  <si>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</si>
  <si>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</si>
  <si>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</si>
  <si>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</si>
  <si>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</si>
  <si>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</si>
  <si>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</si>
  <si>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</si>
  <si>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</si>
  <si>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</si>
  <si>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</si>
  <si>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</si>
  <si>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</si>
  <si>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</si>
  <si>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</si>
  <si>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</si>
  <si>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</si>
  <si>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</si>
  <si>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</si>
  <si>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</si>
  <si>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</si>
  <si>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</si>
  <si>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</si>
  <si>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</si>
  <si>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</si>
  <si>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</si>
  <si>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</si>
  <si>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</si>
  <si>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</si>
  <si>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</si>
  <si>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</si>
  <si>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</si>
  <si>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</si>
  <si>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</si>
  <si>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</si>
  <si>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</si>
  <si>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</si>
  <si>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</si>
  <si>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</si>
  <si>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</si>
  <si>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</si>
  <si>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</si>
  <si>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</si>
  <si>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</si>
  <si>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</si>
  <si>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</si>
  <si>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</si>
  <si>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</si>
  <si>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</si>
  <si>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</si>
  <si>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</si>
  <si>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</si>
  <si>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</si>
  <si>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</si>
  <si>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</si>
  <si>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</si>
  <si>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</si>
  <si>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</si>
  <si>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</si>
  <si>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</si>
  <si>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</si>
  <si>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</si>
  <si>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</si>
  <si>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</si>
  <si>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</si>
  <si>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</si>
  <si>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</si>
  <si>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</si>
  <si>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</si>
  <si>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</si>
  <si>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</si>
  <si>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</si>
  <si>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</si>
  <si>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</si>
  <si>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</si>
  <si>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</si>
  <si>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</si>
  <si>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</si>
  <si>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</si>
  <si>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</si>
  <si>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</si>
  <si>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</si>
  <si>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</si>
  <si>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</si>
  <si>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</si>
  <si>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</si>
  <si>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</si>
  <si>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</si>
  <si>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</si>
  <si>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</si>
  <si>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</si>
  <si>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</si>
  <si>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</si>
  <si>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</si>
  <si>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</si>
  <si>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</si>
  <si>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</si>
  <si>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</si>
  <si>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</si>
  <si>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</si>
  <si>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</si>
  <si>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</si>
  <si>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</si>
  <si>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</si>
  <si>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</si>
  <si>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</si>
  <si>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</si>
  <si>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</si>
  <si>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</si>
  <si>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</si>
  <si>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</si>
  <si>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</si>
  <si>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</si>
  <si>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</si>
  <si>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</si>
  <si>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</si>
  <si>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</si>
  <si>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</si>
  <si>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</si>
  <si>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</si>
  <si>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</si>
  <si>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</si>
  <si>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</si>
  <si>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</si>
  <si>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</si>
  <si>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</si>
  <si>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</si>
  <si>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</si>
  <si>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</si>
  <si>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</si>
  <si>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</si>
  <si>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</si>
  <si>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</si>
  <si>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</si>
  <si>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</si>
  <si>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</si>
  <si>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</si>
  <si>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</si>
  <si>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</si>
  <si>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</si>
  <si>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</si>
  <si>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</si>
  <si>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</si>
  <si>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</si>
  <si>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</si>
  <si>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</si>
  <si>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</si>
  <si>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</si>
  <si>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</si>
  <si>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</si>
  <si>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</si>
  <si>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</si>
  <si>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</si>
  <si>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</si>
  <si>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</si>
  <si>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</si>
  <si>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</si>
  <si>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</si>
  <si>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</si>
  <si>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</si>
  <si>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</si>
  <si>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</si>
  <si>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</si>
  <si>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</si>
  <si>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</si>
  <si>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</si>
  <si>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</si>
  <si>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</si>
  <si>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</si>
  <si>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</si>
  <si>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</si>
  <si>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</si>
  <si>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</si>
  <si>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</si>
  <si>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</si>
  <si>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</si>
  <si>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</si>
  <si>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</si>
  <si>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</si>
  <si>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</si>
  <si>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</si>
  <si>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</si>
  <si>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</si>
  <si>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</si>
  <si>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</si>
  <si>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</si>
  <si>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</si>
  <si>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</si>
  <si>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</si>
  <si>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</si>
  <si>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</si>
  <si>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</si>
  <si>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</si>
  <si>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</si>
  <si>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</si>
  <si>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</si>
  <si>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</si>
  <si>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</si>
  <si>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</si>
  <si>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</si>
  <si>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</si>
  <si>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</si>
  <si>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</si>
  <si>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</si>
  <si>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</si>
  <si>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</si>
  <si>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</si>
  <si>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</si>
  <si>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</si>
  <si>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</si>
  <si>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</si>
  <si>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</si>
  <si>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</si>
  <si>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</si>
  <si>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</si>
  <si>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</si>
  <si>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</si>
  <si>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</si>
  <si>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</si>
  <si>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</si>
  <si>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</si>
  <si>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</si>
  <si>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</si>
  <si>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</si>
  <si>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</si>
  <si>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</si>
  <si>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</si>
  <si>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</si>
  <si>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</si>
  <si>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</si>
  <si>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</si>
  <si>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</si>
  <si>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</si>
  <si>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</si>
  <si>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</si>
  <si>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</si>
  <si>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</si>
  <si>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</si>
  <si>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</si>
  <si>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</si>
  <si>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</si>
  <si>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</si>
  <si>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</si>
  <si>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</si>
  <si>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</si>
  <si>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</si>
  <si>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</si>
  <si>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</si>
  <si>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</si>
  <si>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</si>
  <si>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</si>
  <si>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</si>
  <si>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</si>
  <si>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</si>
  <si>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</si>
  <si>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</si>
  <si>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</si>
  <si>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</si>
  <si>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</si>
  <si>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</si>
  <si>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</si>
  <si>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</si>
  <si>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</si>
  <si>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</si>
  <si>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</si>
  <si>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</si>
  <si>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</si>
  <si>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</si>
  <si>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</si>
  <si>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</si>
  <si>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</si>
  <si>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</si>
  <si>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</si>
  <si>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</si>
  <si>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</si>
  <si>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</si>
  <si>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</si>
  <si>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</si>
  <si>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</si>
  <si>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</si>
  <si>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</si>
  <si>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</si>
  <si>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</si>
  <si>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</si>
  <si>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</si>
  <si>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</si>
  <si>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</si>
  <si>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</si>
  <si>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</si>
  <si>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</si>
  <si>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</si>
  <si>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</si>
  <si>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</si>
  <si>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</si>
  <si>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</si>
  <si>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</si>
  <si>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</si>
  <si>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</si>
  <si>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</si>
  <si>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</si>
  <si>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</si>
  <si>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</si>
  <si>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</si>
  <si>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</si>
  <si>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</si>
  <si>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</si>
  <si>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</si>
  <si>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</si>
  <si>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</si>
  <si>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</si>
  <si>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</si>
  <si>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</si>
  <si>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</si>
  <si>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</si>
  <si>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</si>
  <si>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</si>
  <si>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</si>
  <si>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</si>
  <si>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</si>
  <si>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</si>
  <si>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</si>
  <si>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</si>
  <si>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</si>
  <si>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</si>
  <si>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</si>
  <si>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</si>
  <si>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</si>
  <si>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</si>
  <si>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</si>
  <si>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</si>
  <si>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</si>
  <si>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</si>
  <si>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</si>
  <si>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</si>
  <si>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</si>
  <si>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</si>
  <si>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</si>
  <si>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</si>
  <si>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</si>
  <si>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</si>
  <si>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</si>
  <si>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</si>
  <si>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</si>
  <si>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</si>
  <si>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</si>
  <si>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</si>
  <si>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</si>
  <si>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</si>
  <si>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</si>
  <si>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</si>
  <si>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</si>
  <si>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</si>
  <si>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</si>
  <si>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</si>
  <si>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</si>
  <si>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</si>
  <si>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</si>
  <si>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</si>
  <si>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</si>
  <si>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</si>
  <si>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</si>
  <si>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</si>
  <si>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</si>
  <si>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</si>
  <si>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</si>
  <si>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</si>
  <si>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</si>
  <si>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</si>
  <si>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</si>
  <si>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</si>
  <si>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</si>
  <si>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</si>
  <si>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</si>
  <si>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</si>
  <si>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</si>
  <si>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</si>
  <si>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</si>
  <si>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</si>
  <si>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</si>
  <si>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</si>
  <si>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</si>
  <si>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</si>
  <si>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</si>
  <si>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</si>
  <si>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</si>
  <si>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</si>
  <si>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</si>
  <si>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</si>
  <si>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</si>
  <si>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</si>
  <si>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</si>
  <si>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</si>
  <si>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</si>
  <si>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</si>
  <si>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</si>
  <si>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</si>
  <si>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</si>
  <si>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</si>
  <si>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</si>
  <si>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</si>
  <si>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</si>
  <si>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</si>
  <si>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</si>
  <si>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</si>
  <si>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</si>
  <si>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</si>
  <si>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</si>
  <si>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</si>
  <si>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</si>
  <si>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</si>
  <si>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</si>
  <si>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</si>
  <si>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</si>
  <si>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</si>
  <si>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</si>
  <si>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</si>
  <si>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</si>
  <si>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</si>
  <si>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</si>
  <si>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</si>
  <si>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</si>
  <si>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</si>
  <si>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</si>
  <si>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</si>
  <si>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</si>
  <si>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</si>
  <si>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</si>
  <si>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</si>
  <si>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</si>
  <si>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</si>
  <si>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</si>
  <si>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</si>
  <si>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</si>
  <si>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</si>
  <si>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</si>
  <si>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</si>
  <si>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</si>
  <si>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</si>
  <si>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</si>
  <si>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</si>
  <si>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</si>
  <si>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</si>
  <si>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</si>
  <si>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</si>
  <si>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</si>
  <si>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</si>
  <si>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</si>
  <si>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</si>
  <si>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</si>
  <si>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</si>
  <si>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</si>
  <si>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</si>
  <si>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</si>
  <si>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</si>
  <si>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</si>
  <si>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</si>
  <si>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</si>
  <si>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</si>
  <si>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</si>
  <si>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</si>
  <si>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</si>
  <si>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</si>
  <si>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</si>
  <si>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</si>
  <si>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</si>
  <si>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</si>
  <si>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</si>
  <si>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</si>
  <si>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</si>
  <si>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</si>
  <si>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</si>
  <si>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</si>
  <si>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</si>
  <si>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</si>
  <si>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</si>
  <si>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</si>
  <si>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</si>
  <si>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</si>
  <si>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</si>
  <si>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</si>
  <si>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</si>
  <si>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</si>
  <si>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</si>
  <si>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</si>
  <si>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</si>
  <si>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</si>
  <si>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</si>
  <si>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</si>
  <si>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</si>
  <si>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</si>
  <si>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</si>
  <si>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</si>
  <si>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</si>
  <si>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</si>
  <si>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</si>
  <si>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</si>
  <si>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</si>
  <si>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</si>
  <si>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</si>
  <si>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</si>
  <si>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</si>
  <si>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</si>
  <si>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</si>
  <si>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</si>
  <si>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</si>
  <si>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</si>
  <si>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</si>
  <si>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</si>
  <si>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</si>
  <si>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</si>
  <si>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</si>
  <si>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</si>
  <si>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</si>
  <si>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</si>
  <si>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</si>
  <si>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</si>
  <si>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</si>
  <si>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</si>
  <si>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</si>
  <si>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</si>
  <si>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</si>
  <si>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</si>
  <si>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</si>
  <si>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</si>
  <si>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</si>
  <si>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</si>
  <si>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</si>
  <si>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</si>
  <si>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</si>
  <si>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</si>
  <si>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</si>
  <si>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</si>
  <si>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</si>
  <si>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</si>
  <si>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</si>
  <si>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</si>
  <si>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</si>
  <si>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</si>
  <si>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</si>
  <si>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</si>
  <si>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</si>
  <si>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</si>
  <si>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</si>
  <si>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</si>
  <si>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</si>
  <si>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</si>
  <si>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</si>
  <si>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</si>
  <si>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</si>
  <si>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</si>
  <si>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</si>
  <si>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</si>
  <si>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</si>
  <si>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</si>
  <si>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</si>
  <si>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</si>
  <si>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</si>
  <si>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</si>
  <si>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</si>
  <si>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</si>
  <si>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</si>
  <si>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</si>
  <si>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</si>
  <si>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</si>
  <si>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</si>
  <si>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</si>
  <si>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</si>
  <si>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</si>
  <si>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</si>
  <si>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</si>
  <si>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</si>
  <si>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</si>
  <si>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</si>
  <si>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</si>
  <si>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</si>
  <si>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</si>
  <si>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</si>
  <si>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</si>
  <si>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</si>
  <si>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</si>
  <si>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</si>
  <si>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</si>
  <si>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</si>
  <si>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</si>
  <si>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</si>
  <si>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</si>
  <si>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</si>
  <si>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</si>
  <si>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</si>
  <si>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</si>
  <si>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</si>
  <si>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</si>
  <si>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</si>
  <si>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</si>
  <si>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</si>
  <si>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</si>
  <si>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</si>
  <si>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</si>
  <si>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</si>
  <si>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</si>
  <si>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</si>
  <si>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</si>
  <si>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</si>
  <si>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</si>
  <si>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</si>
  <si>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</si>
  <si>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</si>
  <si>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</si>
  <si>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</si>
  <si>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</si>
  <si>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</si>
  <si>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</si>
  <si>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</si>
  <si>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</si>
  <si>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</si>
  <si>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</si>
  <si>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</si>
  <si>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</si>
  <si>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</si>
  <si>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</si>
  <si>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</si>
  <si>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</si>
  <si>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</si>
  <si>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</si>
  <si>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</si>
  <si>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</si>
  <si>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</si>
  <si>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</si>
  <si>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</si>
  <si>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</si>
  <si>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</si>
  <si>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</si>
  <si>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</si>
  <si>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</si>
  <si>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</si>
  <si>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</si>
  <si>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</si>
  <si>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</si>
  <si>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</si>
  <si>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</si>
  <si>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</si>
  <si>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</si>
  <si>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</si>
  <si>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</si>
  <si>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</si>
  <si>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</si>
  <si>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</si>
  <si>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</si>
  <si>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</si>
  <si>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</si>
  <si>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</si>
  <si>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</si>
  <si>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</si>
  <si>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</si>
  <si>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</si>
  <si>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</si>
  <si>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</si>
  <si>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</si>
  <si>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</si>
  <si>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</si>
  <si>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</si>
  <si>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</si>
  <si>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</si>
  <si>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</si>
  <si>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</si>
  <si>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</si>
  <si>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</si>
  <si>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</si>
  <si>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</si>
  <si>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</si>
  <si>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</si>
  <si>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</si>
  <si>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</si>
  <si>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</si>
  <si>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</si>
  <si>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</si>
  <si>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</si>
  <si>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</si>
  <si>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</si>
  <si>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</si>
  <si>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</si>
  <si>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</si>
  <si>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</si>
  <si>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</si>
  <si>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</si>
  <si>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</si>
  <si>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</si>
  <si>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</si>
  <si>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</si>
  <si>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</si>
  <si>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</si>
  <si>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</si>
  <si>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</si>
  <si>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</si>
  <si>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</si>
  <si>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</si>
  <si>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</si>
  <si>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</si>
  <si>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</si>
  <si>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</si>
  <si>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</si>
  <si>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</si>
  <si>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</si>
  <si>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</si>
  <si>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</si>
  <si>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</si>
  <si>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</si>
  <si>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</si>
  <si>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</si>
  <si>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</si>
  <si>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</si>
  <si>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</si>
  <si>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</si>
  <si>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</si>
  <si>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</si>
  <si>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</si>
  <si>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</si>
  <si>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</si>
  <si>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</si>
  <si>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</si>
  <si>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</si>
  <si>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</si>
  <si>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</si>
  <si>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</si>
  <si>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</si>
  <si>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</si>
  <si>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</si>
  <si>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</si>
  <si>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</si>
  <si>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</si>
  <si>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</si>
  <si>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</si>
  <si>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</si>
  <si>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</si>
  <si>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</si>
  <si>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</si>
  <si>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</si>
  <si>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</si>
  <si>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</si>
  <si>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</si>
  <si>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</si>
  <si>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</si>
  <si>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</si>
  <si>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</si>
  <si>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</si>
  <si>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</si>
  <si>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</si>
  <si>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</si>
  <si>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</si>
  <si>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</si>
  <si>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</si>
  <si>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</si>
  <si>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</si>
  <si>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</si>
  <si>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</si>
  <si>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</si>
  <si>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</si>
  <si>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</si>
  <si>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</si>
  <si>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</si>
  <si>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</si>
  <si>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</si>
  <si>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</si>
  <si>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</si>
  <si>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</si>
  <si>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</si>
  <si>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</si>
  <si>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</si>
  <si>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</si>
  <si>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</si>
  <si>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</si>
  <si>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</si>
  <si>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</si>
  <si>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</si>
  <si>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</si>
  <si>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</si>
  <si>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</si>
  <si>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</si>
  <si>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</si>
  <si>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</si>
  <si>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</si>
  <si>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</si>
  <si>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</si>
  <si>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</si>
  <si>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</si>
  <si>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</si>
  <si>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</si>
  <si>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</si>
  <si>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</si>
  <si>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</si>
  <si>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</si>
  <si>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</si>
  <si>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</si>
  <si>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</si>
  <si>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</si>
  <si>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</si>
  <si>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</si>
  <si>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</si>
  <si>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</si>
  <si>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</si>
  <si>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</si>
  <si>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</si>
  <si>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</si>
  <si>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</si>
  <si>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</si>
  <si>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</si>
  <si>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</si>
  <si>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</si>
  <si>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</si>
  <si>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</si>
  <si>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</si>
  <si>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</si>
  <si>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</si>
  <si>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</si>
  <si>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</si>
  <si>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</si>
  <si>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</si>
  <si>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</si>
  <si>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</si>
  <si>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</si>
  <si>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</si>
  <si>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</si>
  <si>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</si>
  <si>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</si>
  <si>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</si>
  <si>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</si>
  <si>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</si>
  <si>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</si>
  <si>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</si>
  <si>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</si>
  <si>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</si>
  <si>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</si>
  <si>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</si>
  <si>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</si>
  <si>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</si>
  <si>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</si>
  <si>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</si>
  <si>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</si>
  <si>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</si>
  <si>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</si>
  <si>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</si>
  <si>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</si>
  <si>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</si>
  <si>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</si>
  <si>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</si>
  <si>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</si>
  <si>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</si>
  <si>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</si>
  <si>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</si>
  <si>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</si>
  <si>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</si>
  <si>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</si>
  <si>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</si>
  <si>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</si>
  <si>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</si>
  <si>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</si>
  <si>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</si>
  <si>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</si>
  <si>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</si>
  <si>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</si>
  <si>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</si>
  <si>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</si>
  <si>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</si>
  <si>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</si>
  <si>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</si>
  <si>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</si>
  <si>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</si>
  <si>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</si>
  <si>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</si>
  <si>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</si>
  <si>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</si>
  <si>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</si>
  <si>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</si>
  <si>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</si>
  <si>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</si>
  <si>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</si>
  <si>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</si>
  <si>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</si>
  <si>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</si>
  <si>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</si>
  <si>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</si>
  <si>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</si>
  <si>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</si>
  <si>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</si>
  <si>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</si>
  <si>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</si>
  <si>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</si>
  <si>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</si>
  <si>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</si>
  <si>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</si>
  <si>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</si>
  <si>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</si>
  <si>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</si>
  <si>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</si>
  <si>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</si>
  <si>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</si>
  <si>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</si>
  <si>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</si>
  <si>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</si>
  <si>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</si>
  <si>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</si>
  <si>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</si>
  <si>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</si>
  <si>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</si>
  <si>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</si>
  <si>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</si>
  <si>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</si>
  <si>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</si>
  <si>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</si>
  <si>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</si>
  <si>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</si>
  <si>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</si>
  <si>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</si>
  <si>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</si>
  <si>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</si>
  <si>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</si>
  <si>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</si>
  <si>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</si>
  <si>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</si>
  <si>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</si>
  <si>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</si>
  <si>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</si>
  <si>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</si>
  <si>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</si>
  <si>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</si>
  <si>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</si>
  <si>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</si>
  <si>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</si>
  <si>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</si>
  <si>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</si>
  <si>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</si>
  <si>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</si>
  <si>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</si>
  <si>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</si>
  <si>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</si>
  <si>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</si>
  <si>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</si>
  <si>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</si>
  <si>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</si>
  <si>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</si>
  <si>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</si>
  <si>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</si>
  <si>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</si>
  <si>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</si>
  <si>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</si>
  <si>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</si>
  <si>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</si>
  <si>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</si>
  <si>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</si>
  <si>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</si>
  <si>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</si>
  <si>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</si>
  <si>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</si>
  <si>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</si>
  <si>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</si>
  <si>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</si>
  <si>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</si>
  <si>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</si>
  <si>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</si>
  <si>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</si>
  <si>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</si>
  <si>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</si>
  <si>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</si>
  <si>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</si>
  <si>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</si>
  <si>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</si>
  <si>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</si>
  <si>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</si>
  <si>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</si>
  <si>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</si>
  <si>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</si>
  <si>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</si>
  <si>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</si>
  <si>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</si>
  <si>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</si>
  <si>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</si>
  <si>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</si>
  <si>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</si>
  <si>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</si>
  <si>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</si>
  <si>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</si>
  <si>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</si>
  <si>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</si>
  <si>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</si>
  <si>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</si>
  <si>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</si>
  <si>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</si>
  <si>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</si>
  <si>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</si>
  <si>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</si>
  <si>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</si>
  <si>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</si>
  <si>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</si>
  <si>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</si>
  <si>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</si>
  <si>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</si>
  <si>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</si>
  <si>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</si>
  <si>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</si>
  <si>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</si>
  <si>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</si>
  <si>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</si>
  <si>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</si>
  <si>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</si>
  <si>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</si>
  <si>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</si>
  <si>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</si>
  <si>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</si>
  <si>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</si>
  <si>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</si>
  <si>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</si>
  <si>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</si>
  <si>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</si>
  <si>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</si>
  <si>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</si>
  <si>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</si>
  <si>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</si>
  <si>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</si>
  <si>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</si>
  <si>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</si>
  <si>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</si>
  <si>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</si>
  <si>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</si>
  <si>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</si>
  <si>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</si>
  <si>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</si>
  <si>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</si>
  <si>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</si>
  <si>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</si>
  <si>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</si>
  <si>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</si>
  <si>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</si>
  <si>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</si>
  <si>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</si>
  <si>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</si>
  <si>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</si>
  <si>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</si>
  <si>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</si>
  <si>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</si>
  <si>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</si>
  <si>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</si>
  <si>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</si>
  <si>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</si>
  <si>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</si>
  <si>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</si>
  <si>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</si>
  <si>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</si>
  <si>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</si>
  <si>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</si>
  <si>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</si>
  <si>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</si>
  <si>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</si>
  <si>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</si>
  <si>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</si>
  <si>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</si>
  <si>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</si>
  <si>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</si>
  <si>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</si>
  <si>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</si>
  <si>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</si>
  <si>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</si>
  <si>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</si>
  <si>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</si>
  <si>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</si>
  <si>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</si>
  <si>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</si>
  <si>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</si>
  <si>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</si>
  <si>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</si>
  <si>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</si>
  <si>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</si>
  <si>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</si>
  <si>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</si>
  <si>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</si>
  <si>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</si>
  <si>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</si>
  <si>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</si>
  <si>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</si>
  <si>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</si>
  <si>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</si>
  <si>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</si>
  <si>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</si>
  <si>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</si>
  <si>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</si>
  <si>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</si>
  <si>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</si>
  <si>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</si>
  <si>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</si>
  <si>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</si>
  <si>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</si>
  <si>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</si>
  <si>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</si>
  <si>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</si>
  <si>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</si>
  <si>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</si>
  <si>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</si>
  <si>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</si>
  <si>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</si>
  <si>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</si>
  <si>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</si>
  <si>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</si>
  <si>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</si>
  <si>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</si>
  <si>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</si>
  <si>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</si>
  <si>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</si>
  <si>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</si>
  <si>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</si>
  <si>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</si>
  <si>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</si>
  <si>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</si>
  <si>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</si>
  <si>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</si>
  <si>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</si>
  <si>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</si>
  <si>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</si>
  <si>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</si>
  <si>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</si>
  <si>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</si>
  <si>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</si>
  <si>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</si>
  <si>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</si>
  <si>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</si>
  <si>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</si>
  <si>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</si>
  <si>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</si>
  <si>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</si>
  <si>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</si>
  <si>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</si>
  <si>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</si>
  <si>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</si>
  <si>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</si>
  <si>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</si>
  <si>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</si>
  <si>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</si>
  <si>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</si>
  <si>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</si>
  <si>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</si>
  <si>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</si>
  <si>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</si>
  <si>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</si>
  <si>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</si>
  <si>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</si>
  <si>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</si>
  <si>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</si>
  <si>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</si>
  <si>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</si>
  <si>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</si>
  <si>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</si>
  <si>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</si>
  <si>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</si>
  <si>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</si>
  <si>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</si>
  <si>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</si>
  <si>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</si>
  <si>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</si>
  <si>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</si>
  <si>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</si>
  <si>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</si>
  <si>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</si>
  <si>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</si>
  <si>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</si>
  <si>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</si>
  <si>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</si>
  <si>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</si>
  <si>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</si>
  <si>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</si>
  <si>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</si>
  <si>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</si>
  <si>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</si>
  <si>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</si>
  <si>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</si>
  <si>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</si>
  <si>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</si>
  <si>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</si>
  <si>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</si>
  <si>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</si>
  <si>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</si>
  <si>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</si>
  <si>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</si>
  <si>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</si>
  <si>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</si>
  <si>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</si>
  <si>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</si>
  <si>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</si>
  <si>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</si>
  <si>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</si>
  <si>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</si>
  <si>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</si>
  <si>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</si>
  <si>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</si>
  <si>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</si>
  <si>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</si>
  <si>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</si>
  <si>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</si>
  <si>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</si>
  <si>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</si>
  <si>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</si>
  <si>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</si>
  <si>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</si>
  <si>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</si>
  <si>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</si>
  <si>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</si>
  <si>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</si>
  <si>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</si>
  <si>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</si>
  <si>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</si>
  <si>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</si>
  <si>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</si>
  <si>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</si>
  <si>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</si>
  <si>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</si>
  <si>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</si>
  <si>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</si>
  <si>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</si>
  <si>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</si>
  <si>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</si>
  <si>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</si>
  <si>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</si>
  <si>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</si>
  <si>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</si>
  <si>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</si>
  <si>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</si>
  <si>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</si>
  <si>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</si>
  <si>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</si>
  <si>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</si>
  <si>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</si>
  <si>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</si>
  <si>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</si>
  <si>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</si>
  <si>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</si>
  <si>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</si>
  <si>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</si>
  <si>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</si>
  <si>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</si>
  <si>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</si>
  <si>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</si>
  <si>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</si>
  <si>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</si>
  <si>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</si>
  <si>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</si>
  <si>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</si>
  <si>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</si>
  <si>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</si>
  <si>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</si>
  <si>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</si>
  <si>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</si>
  <si>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</si>
  <si>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</si>
  <si>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</si>
  <si>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</si>
  <si>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</si>
  <si>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</si>
  <si>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</si>
  <si>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</si>
  <si>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</si>
  <si>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</si>
  <si>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</si>
  <si>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</si>
  <si>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</si>
  <si>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</si>
  <si>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</si>
  <si>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</si>
  <si>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</si>
  <si>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</si>
  <si>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</si>
  <si>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</si>
  <si>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</si>
  <si>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</si>
  <si>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</si>
  <si>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</si>
  <si>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</si>
  <si>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</si>
  <si>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</si>
  <si>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</si>
  <si>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</si>
  <si>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</si>
  <si>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</si>
  <si>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</si>
  <si>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</si>
  <si>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</si>
  <si>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</si>
  <si>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</si>
  <si>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</si>
  <si>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</si>
  <si>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</si>
  <si>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</si>
  <si>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</si>
  <si>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</si>
  <si>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</si>
  <si>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</si>
  <si>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</si>
  <si>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</si>
  <si>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</si>
  <si>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</si>
  <si>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</si>
  <si>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</si>
  <si>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</si>
  <si>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</si>
  <si>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</si>
  <si>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</si>
  <si>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</si>
  <si>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</si>
  <si>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</si>
  <si>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</si>
  <si>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</si>
  <si>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</si>
  <si>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</si>
  <si>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</si>
  <si>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</si>
  <si>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</si>
  <si>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</si>
  <si>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</si>
  <si>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</si>
  <si>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</si>
  <si>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</si>
  <si>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</si>
  <si>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</si>
  <si>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</si>
  <si>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</si>
  <si>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</si>
  <si>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</si>
  <si>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</si>
  <si>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</si>
  <si>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</si>
  <si>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</si>
  <si>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</si>
  <si>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</si>
  <si>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</si>
  <si>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</si>
  <si>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</si>
  <si>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</si>
  <si>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</si>
  <si>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</si>
  <si>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</si>
  <si>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</si>
  <si>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</si>
  <si>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</si>
  <si>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</si>
  <si>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</si>
  <si>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</si>
  <si>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</si>
  <si>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</si>
  <si>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</si>
  <si>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</si>
  <si>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</si>
  <si>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</si>
  <si>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</si>
  <si>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</si>
  <si>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</si>
  <si>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</si>
  <si>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</si>
  <si>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</si>
  <si>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</si>
  <si>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</si>
  <si>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</si>
  <si>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</si>
  <si>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</si>
  <si>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</si>
  <si>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</si>
  <si>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</si>
  <si>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</si>
  <si>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</si>
  <si>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</si>
  <si>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</si>
  <si>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</si>
  <si>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</si>
  <si>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</si>
  <si>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</si>
  <si>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</si>
  <si>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</si>
  <si>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</si>
  <si>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</si>
  <si>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</si>
  <si>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</si>
  <si>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</si>
  <si>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</si>
  <si>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</si>
  <si>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</si>
  <si>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</si>
  <si>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</si>
  <si>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</si>
  <si>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</si>
  <si>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</si>
  <si>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</si>
  <si>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</si>
  <si>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</si>
  <si>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</si>
  <si>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</si>
  <si>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</si>
  <si>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</si>
  <si>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</si>
  <si>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</si>
  <si>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</si>
  <si>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</si>
  <si>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</si>
  <si>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</si>
  <si>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</si>
  <si>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</si>
  <si>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</si>
  <si>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</si>
  <si>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</si>
  <si>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</si>
  <si>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</si>
  <si>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</si>
  <si>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</si>
  <si>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</si>
  <si>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</si>
  <si>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</si>
  <si>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</si>
  <si>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</si>
  <si>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</si>
  <si>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</si>
  <si>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</si>
  <si>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</si>
  <si>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</si>
  <si>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</si>
  <si>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</si>
  <si>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</si>
  <si>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</si>
  <si>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</si>
  <si>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</si>
  <si>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</si>
  <si>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</si>
  <si>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</si>
  <si>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</si>
  <si>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</si>
  <si>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</si>
  <si>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</si>
  <si>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</si>
  <si>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</si>
  <si>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</si>
  <si>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</si>
  <si>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</si>
  <si>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</si>
  <si>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</si>
  <si>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</si>
  <si>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</si>
  <si>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</si>
  <si>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</si>
  <si>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</si>
  <si>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</si>
  <si>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</si>
  <si>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</si>
  <si>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</si>
  <si>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</si>
  <si>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</si>
  <si>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</si>
  <si>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</si>
  <si>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</si>
  <si>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</si>
  <si>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</si>
  <si>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</si>
  <si>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</si>
  <si>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</si>
  <si>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</si>
  <si>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</si>
  <si>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</si>
  <si>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</si>
  <si>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</si>
  <si>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</si>
  <si>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</si>
  <si>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</si>
  <si>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</si>
  <si>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</si>
  <si>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</si>
  <si>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</si>
  <si>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</si>
  <si>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</si>
  <si>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</si>
  <si>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</si>
  <si>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</si>
  <si>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</si>
  <si>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</si>
  <si>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</si>
  <si>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</si>
  <si>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</si>
  <si>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</si>
  <si>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</si>
  <si>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</si>
  <si>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</si>
  <si>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</si>
  <si>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</si>
  <si>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</si>
  <si>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</si>
  <si>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</si>
  <si>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</si>
  <si>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</si>
  <si>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</si>
  <si>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</si>
  <si>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</si>
  <si>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</si>
  <si>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</si>
  <si>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</si>
  <si>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</si>
  <si>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</si>
  <si>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</si>
  <si>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</si>
  <si>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</si>
  <si>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</si>
  <si>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</si>
  <si>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</si>
  <si>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</si>
  <si>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</si>
  <si>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</si>
  <si>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</si>
  <si>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</si>
  <si>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</si>
  <si>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</si>
  <si>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</si>
  <si>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</si>
  <si>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</si>
  <si>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</si>
  <si>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</si>
  <si>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</si>
  <si>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</si>
  <si>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</si>
  <si>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</si>
  <si>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</si>
  <si>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</si>
  <si>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</si>
  <si>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</si>
  <si>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</si>
  <si>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</si>
  <si>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</si>
  <si>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</si>
  <si>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</si>
  <si>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</si>
  <si>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</si>
  <si>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</si>
  <si>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</si>
  <si>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</si>
  <si>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</si>
  <si>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</si>
  <si>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</si>
  <si>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</si>
  <si>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</si>
  <si>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</si>
  <si>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</si>
  <si>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</si>
  <si>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</si>
  <si>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</si>
  <si>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</si>
  <si>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</si>
  <si>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</si>
  <si>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</si>
  <si>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</si>
  <si>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</si>
  <si>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</si>
  <si>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</si>
  <si>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</si>
  <si>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</si>
  <si>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</si>
  <si>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</si>
  <si>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</si>
  <si>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</si>
  <si>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</si>
  <si>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</si>
  <si>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</si>
  <si>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</si>
  <si>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</si>
  <si>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</si>
  <si>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</si>
  <si>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</si>
  <si>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</si>
  <si>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</si>
  <si>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</si>
  <si>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</si>
  <si>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</si>
  <si>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</si>
  <si>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</si>
  <si>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</si>
  <si>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</si>
  <si>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</si>
  <si>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</si>
  <si>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</si>
  <si>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</si>
  <si>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</si>
  <si>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</si>
  <si>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</si>
  <si>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</si>
  <si>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</si>
  <si>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</si>
  <si>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</si>
  <si>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</si>
  <si>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</si>
  <si>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</si>
  <si>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</si>
  <si>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</si>
  <si>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</si>
  <si>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</si>
  <si>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</si>
  <si>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</si>
  <si>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</si>
  <si>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</si>
  <si>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</si>
  <si>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</si>
  <si>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</si>
  <si>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</si>
  <si>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</si>
  <si>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</si>
  <si>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</si>
  <si>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</si>
  <si>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</si>
  <si>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</si>
  <si>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</si>
  <si>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</si>
  <si>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</si>
  <si>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</si>
  <si>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</si>
  <si>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</si>
  <si>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</si>
  <si>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</si>
  <si>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</si>
  <si>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</si>
  <si>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</si>
  <si>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</si>
  <si>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</si>
  <si>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</si>
  <si>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</si>
  <si>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</si>
  <si>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</si>
  <si>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</si>
  <si>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</si>
  <si>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</si>
  <si>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</si>
  <si>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</si>
  <si>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</si>
  <si>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</si>
  <si>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</si>
  <si>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</si>
  <si>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</si>
  <si>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</si>
  <si>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</si>
  <si>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</si>
  <si>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</si>
  <si>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</si>
  <si>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</si>
  <si>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</si>
  <si>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</si>
  <si>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</si>
  <si>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</si>
  <si>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</si>
  <si>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</si>
  <si>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</si>
  <si>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</si>
  <si>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</si>
  <si>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</si>
  <si>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</si>
  <si>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</si>
  <si>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</si>
  <si>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</si>
  <si>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</si>
  <si>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</si>
  <si>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</si>
  <si>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</si>
  <si>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</si>
  <si>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</si>
  <si>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</si>
  <si>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</si>
  <si>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</si>
  <si>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</si>
  <si>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</si>
  <si>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</si>
  <si>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</si>
  <si>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</si>
  <si>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</si>
  <si>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</si>
  <si>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</si>
  <si>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</si>
  <si>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</si>
  <si>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</si>
  <si>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</si>
  <si>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</si>
  <si>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</si>
  <si>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</si>
  <si>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</si>
  <si>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</si>
  <si>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</si>
  <si>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</si>
  <si>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</si>
  <si>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</si>
  <si>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</si>
  <si>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</si>
  <si>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</si>
  <si>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</si>
  <si>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</si>
  <si>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</si>
  <si>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</si>
  <si>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</si>
  <si>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</si>
  <si>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</si>
  <si>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</si>
  <si>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</si>
  <si>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</si>
  <si>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</si>
  <si>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</si>
  <si>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</si>
  <si>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</si>
  <si>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</si>
  <si>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</si>
  <si>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</si>
  <si>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</si>
  <si>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</si>
  <si>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</si>
  <si>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</si>
  <si>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</si>
  <si>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</si>
  <si>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</si>
  <si>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</si>
  <si>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</si>
  <si>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</si>
  <si>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</si>
  <si>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</si>
  <si>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</si>
  <si>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</si>
  <si>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</si>
  <si>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</si>
  <si>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</si>
  <si>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</si>
  <si>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</si>
  <si>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</si>
  <si>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</si>
  <si>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</si>
  <si>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</si>
  <si>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</si>
  <si>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</si>
  <si>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</si>
  <si>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</si>
  <si>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</si>
  <si>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</si>
  <si>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</si>
  <si>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</si>
  <si>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</si>
  <si>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</si>
  <si>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</si>
  <si>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</si>
  <si>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</si>
  <si>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</si>
  <si>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</si>
  <si>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</si>
  <si>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</si>
  <si>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</si>
  <si>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</si>
  <si>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</si>
  <si>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</si>
  <si>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</si>
  <si>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</si>
  <si>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</si>
  <si>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</si>
  <si>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</si>
  <si>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</si>
  <si>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</si>
  <si>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</si>
  <si>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</si>
  <si>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</si>
  <si>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</si>
  <si>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</si>
  <si>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</si>
  <si>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</si>
  <si>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</si>
  <si>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</si>
  <si>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</si>
  <si>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</si>
  <si>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</si>
  <si>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</si>
  <si>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</si>
  <si>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</si>
  <si>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</si>
  <si>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</si>
  <si>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</si>
  <si>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</si>
  <si>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</si>
  <si>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</si>
  <si>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</si>
  <si>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</si>
  <si>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</si>
  <si>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</si>
  <si>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</si>
  <si>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</si>
  <si>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</si>
  <si>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</si>
  <si>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</si>
  <si>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</si>
  <si>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</si>
  <si>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</si>
  <si>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</si>
  <si>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</si>
  <si>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</si>
  <si>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</si>
  <si>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</si>
  <si>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</si>
  <si>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</si>
  <si>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</si>
  <si>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</si>
  <si>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</si>
  <si>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</si>
  <si>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</si>
  <si>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</si>
  <si>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</si>
  <si>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</si>
  <si>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</si>
  <si>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</si>
  <si>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</si>
  <si>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</si>
  <si>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</si>
  <si>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</si>
  <si>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</si>
  <si>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</si>
  <si>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</si>
  <si>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</si>
  <si>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</si>
  <si>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</si>
  <si>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</si>
  <si>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</si>
  <si>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</si>
  <si>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</si>
  <si>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</si>
  <si>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</si>
  <si>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</si>
  <si>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</si>
  <si>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</si>
  <si>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</si>
  <si>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</si>
  <si>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</si>
  <si>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</si>
  <si>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</si>
  <si>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</si>
  <si>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</si>
  <si>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</si>
  <si>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</si>
  <si>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</si>
  <si>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</si>
  <si>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</si>
  <si>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</si>
  <si>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</si>
  <si>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</si>
  <si>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</si>
  <si>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</si>
  <si>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</si>
  <si>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</si>
  <si>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</si>
  <si>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</si>
  <si>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</si>
  <si>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</si>
  <si>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</si>
  <si>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</si>
  <si>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</si>
  <si>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</si>
  <si>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</si>
  <si>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</si>
  <si>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</si>
  <si>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</si>
  <si>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</si>
  <si>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</si>
  <si>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</si>
  <si>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</si>
  <si>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</si>
  <si>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</si>
  <si>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</si>
  <si>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</si>
  <si>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</si>
  <si>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</si>
  <si>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</si>
  <si>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</si>
  <si>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</si>
  <si>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</si>
  <si>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</si>
  <si>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</si>
  <si>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</si>
  <si>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</si>
  <si>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</si>
  <si>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</si>
  <si>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</si>
  <si>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</si>
  <si>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</si>
  <si>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</si>
  <si>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</si>
  <si>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</si>
  <si>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</si>
  <si>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</si>
  <si>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</si>
  <si>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</si>
  <si>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</si>
  <si>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</si>
  <si>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</si>
  <si>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</si>
  <si>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</si>
  <si>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</si>
  <si>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</si>
  <si>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</si>
  <si>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</si>
  <si>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</si>
  <si>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</si>
  <si>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</si>
  <si>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</si>
  <si>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</si>
  <si>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</si>
  <si>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</si>
  <si>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</si>
  <si>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</si>
  <si>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</si>
  <si>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</si>
  <si>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</si>
  <si>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</si>
  <si>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</si>
  <si>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</si>
  <si>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</si>
  <si>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</si>
  <si>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</si>
  <si>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</si>
  <si>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</si>
  <si>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</si>
  <si>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</si>
  <si>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</si>
  <si>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</si>
  <si>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</si>
  <si>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</si>
  <si>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</si>
  <si>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</si>
  <si>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</si>
  <si>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</si>
  <si>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</si>
  <si>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</si>
  <si>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</si>
  <si>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</si>
  <si>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</si>
  <si>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</si>
  <si>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</si>
  <si>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</si>
  <si>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</si>
  <si>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</si>
  <si>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</si>
  <si>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</si>
  <si>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</si>
  <si>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</si>
  <si>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</si>
  <si>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</si>
  <si>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</si>
  <si>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</si>
  <si>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</si>
  <si>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</si>
  <si>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</si>
  <si>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</si>
  <si>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</si>
  <si>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</si>
  <si>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</si>
  <si>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</si>
  <si>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</si>
  <si>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</si>
  <si>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</si>
  <si>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</si>
  <si>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</si>
  <si>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</si>
  <si>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</si>
  <si>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</si>
  <si>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</si>
  <si>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</si>
  <si>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</si>
  <si>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</si>
  <si>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</si>
  <si>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</si>
  <si>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</si>
  <si>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</si>
  <si>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</si>
  <si>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</si>
  <si>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</si>
  <si>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</si>
  <si>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</si>
  <si>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</si>
  <si>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</si>
  <si>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</si>
  <si>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</si>
  <si>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</si>
  <si>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</si>
  <si>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</si>
  <si>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</si>
  <si>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</si>
  <si>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</si>
  <si>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</si>
  <si>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</si>
  <si>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</si>
  <si>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</si>
  <si>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</si>
  <si>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</si>
  <si>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</si>
  <si>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</si>
  <si>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</si>
  <si>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</si>
  <si>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</si>
  <si>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</si>
  <si>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</si>
  <si>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</si>
  <si>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</si>
  <si>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</si>
  <si>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</si>
  <si>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</si>
  <si>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</si>
  <si>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</si>
  <si>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</si>
  <si>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</si>
  <si>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</si>
  <si>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</si>
  <si>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</si>
  <si>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</si>
  <si>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</si>
  <si>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</si>
  <si>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</si>
  <si>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</si>
  <si>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</si>
  <si>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</si>
  <si>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</si>
  <si>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</si>
  <si>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</si>
  <si>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</si>
  <si>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</si>
  <si>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</si>
  <si>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</si>
  <si>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</si>
  <si>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</si>
  <si>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</si>
  <si>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</si>
  <si>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</si>
  <si>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</si>
  <si>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</si>
  <si>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</si>
  <si>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</si>
  <si>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</si>
  <si>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</si>
  <si>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</si>
  <si>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</si>
  <si>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</si>
  <si>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</si>
  <si>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</si>
  <si>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</si>
  <si>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</si>
  <si>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</si>
  <si>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</si>
  <si>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</si>
  <si>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</si>
  <si>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</si>
  <si>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</si>
  <si>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</si>
  <si>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</si>
  <si>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</si>
  <si>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</si>
  <si>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</si>
  <si>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</si>
  <si>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</si>
  <si>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</si>
  <si>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</si>
  <si>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</si>
  <si>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</si>
  <si>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</si>
  <si>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</si>
  <si>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</si>
  <si>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</si>
  <si>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</si>
  <si>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</si>
  <si>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</si>
  <si>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</si>
  <si>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</si>
  <si>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</si>
  <si>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</si>
  <si>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</si>
  <si>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</si>
  <si>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</si>
  <si>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</si>
  <si>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</si>
  <si>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</si>
  <si>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</si>
  <si>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</si>
  <si>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</si>
  <si>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</si>
  <si>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</si>
  <si>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</si>
  <si>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</si>
  <si>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</si>
  <si>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</si>
  <si>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</si>
  <si>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</si>
  <si>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</si>
  <si>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</si>
  <si>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</si>
  <si>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</si>
  <si>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</si>
  <si>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</si>
  <si>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</si>
  <si>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</si>
  <si>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</si>
  <si>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</si>
  <si>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</si>
  <si>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</si>
  <si>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</si>
  <si>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</si>
  <si>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</si>
  <si>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</si>
  <si>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</si>
  <si>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</si>
  <si>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</si>
  <si>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</si>
  <si>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</si>
  <si>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</si>
  <si>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</si>
  <si>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</si>
  <si>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</si>
  <si>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</si>
  <si>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</si>
  <si>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</si>
  <si>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</si>
  <si>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</si>
  <si>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</si>
  <si>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</si>
  <si>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</si>
  <si>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</si>
  <si>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</si>
  <si>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</si>
  <si>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</si>
  <si>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</si>
  <si>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</si>
  <si>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</si>
  <si>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</si>
  <si>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</si>
  <si>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</si>
  <si>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</si>
  <si>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</si>
  <si>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</si>
  <si>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</si>
  <si>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</si>
  <si>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</si>
  <si>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</si>
  <si>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</si>
  <si>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</si>
  <si>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</si>
  <si>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</si>
  <si>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</si>
  <si>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</si>
  <si>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</si>
  <si>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</si>
  <si>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</si>
  <si>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</si>
  <si>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</si>
  <si>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</si>
  <si>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</si>
  <si>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</si>
  <si>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</si>
  <si>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</si>
  <si>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</si>
  <si>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</si>
  <si>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</si>
  <si>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</si>
  <si>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</si>
  <si>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</si>
  <si>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</si>
  <si>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</si>
  <si>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</si>
  <si>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</si>
  <si>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</si>
  <si>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</si>
  <si>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</si>
  <si>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</si>
  <si>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</si>
  <si>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</si>
  <si>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</si>
  <si>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</si>
  <si>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</si>
  <si>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</si>
  <si>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</si>
  <si>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</si>
  <si>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</si>
  <si>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</si>
  <si>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</si>
  <si>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</si>
  <si>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</si>
  <si>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</si>
  <si>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</si>
  <si>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</si>
  <si>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</si>
  <si>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</si>
  <si>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</si>
  <si>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</si>
  <si>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</si>
  <si>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</si>
  <si>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</si>
  <si>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</si>
  <si>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</si>
  <si>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</si>
  <si>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</si>
  <si>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</si>
  <si>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</si>
  <si>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</si>
  <si>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</si>
  <si>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</si>
  <si>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</si>
  <si>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</si>
  <si>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</si>
  <si>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</si>
  <si>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</si>
  <si>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</si>
  <si>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</si>
  <si>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</si>
  <si>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</si>
  <si>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</si>
  <si>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</si>
  <si>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</si>
  <si>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</si>
  <si>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</si>
  <si>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</si>
  <si>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</si>
  <si>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</si>
  <si>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</si>
  <si>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</si>
  <si>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</si>
  <si>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</si>
  <si>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</si>
  <si>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</si>
  <si>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</si>
  <si>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</si>
  <si>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</si>
  <si>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</si>
  <si>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</si>
  <si>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</si>
  <si>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</si>
  <si>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</si>
  <si>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</si>
  <si>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</si>
  <si>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</si>
  <si>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</si>
  <si>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</si>
  <si>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</si>
  <si>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</si>
  <si>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</si>
  <si>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</si>
  <si>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</si>
  <si>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</si>
  <si>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</si>
  <si>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</si>
  <si>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</si>
  <si>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</si>
  <si>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</si>
  <si>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</si>
  <si>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</si>
  <si>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</si>
  <si>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</si>
  <si>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</si>
  <si>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</si>
  <si>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</si>
  <si>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</si>
  <si>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</si>
  <si>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</si>
  <si>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</si>
  <si>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</si>
  <si>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</si>
  <si>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</si>
  <si>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</si>
  <si>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</si>
  <si>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</si>
  <si>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</si>
  <si>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</si>
  <si>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</si>
  <si>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</si>
  <si>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</si>
  <si>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</si>
  <si>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</si>
  <si>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</si>
  <si>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</si>
  <si>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</si>
  <si>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</si>
  <si>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</si>
  <si>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</si>
  <si>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</si>
  <si>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</si>
  <si>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</si>
  <si>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</si>
  <si>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</si>
  <si>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</si>
  <si>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</si>
  <si>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</si>
  <si>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</si>
  <si>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</si>
  <si>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</si>
  <si>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</si>
  <si>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</si>
  <si>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</si>
  <si>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</si>
  <si>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</si>
  <si>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</si>
  <si>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</si>
  <si>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</si>
  <si>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</si>
  <si>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</si>
  <si>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</si>
  <si>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</si>
  <si>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</si>
  <si>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</si>
  <si>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</si>
  <si>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</si>
  <si>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</si>
  <si>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</si>
  <si>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</si>
  <si>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</si>
  <si>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</si>
  <si>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</si>
  <si>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</si>
  <si>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</si>
  <si>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</si>
  <si>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</si>
  <si>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</si>
  <si>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</si>
  <si>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</si>
  <si>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</si>
  <si>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</si>
  <si>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</si>
  <si>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</si>
  <si>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</si>
  <si>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</si>
  <si>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</si>
  <si>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</si>
  <si>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</si>
  <si>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</si>
  <si>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</si>
  <si>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</si>
  <si>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</si>
  <si>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</si>
  <si>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</si>
  <si>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</si>
  <si>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</si>
  <si>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</si>
  <si>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</si>
  <si>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</si>
  <si>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</si>
  <si>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</si>
  <si>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</si>
  <si>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</si>
  <si>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</si>
  <si>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</si>
  <si>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</si>
  <si>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</si>
  <si>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</si>
  <si>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</si>
  <si>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</si>
  <si>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</si>
  <si>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</si>
  <si>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</si>
  <si>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</si>
  <si>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</si>
  <si>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</si>
  <si>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</si>
  <si>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</si>
  <si>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</si>
  <si>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</si>
  <si>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</si>
  <si>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</si>
  <si>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</si>
  <si>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</si>
  <si>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</si>
  <si>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</si>
  <si>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</si>
  <si>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</si>
  <si>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</si>
  <si>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</si>
  <si>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</si>
  <si>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</si>
  <si>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</si>
  <si>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</si>
  <si>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</si>
  <si>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</si>
  <si>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</si>
  <si>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</si>
  <si>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</si>
  <si>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</si>
  <si>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</si>
  <si>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</si>
  <si>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</si>
  <si>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</si>
  <si>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</si>
  <si>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</si>
  <si>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</si>
  <si>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</si>
  <si>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</si>
  <si>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</si>
  <si>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</si>
  <si>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</si>
  <si>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</si>
  <si>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</si>
  <si>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</si>
  <si>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</si>
  <si>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</si>
  <si>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</si>
  <si>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</si>
  <si>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</si>
  <si>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</si>
  <si>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</si>
  <si>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</si>
  <si>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</si>
  <si>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</si>
  <si>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</si>
  <si>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</si>
  <si>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</si>
  <si>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</si>
  <si>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</si>
  <si>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</si>
  <si>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</si>
  <si>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</si>
  <si>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</si>
  <si>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</si>
  <si>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</si>
  <si>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</si>
  <si>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</si>
  <si>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</si>
  <si>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</si>
  <si>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</si>
  <si>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</si>
  <si>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</si>
  <si>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</si>
  <si>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</si>
  <si>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</si>
  <si>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</si>
  <si>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</si>
  <si>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</si>
  <si>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</si>
  <si>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</si>
  <si>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</si>
  <si>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</si>
  <si>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</si>
  <si>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</si>
  <si>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</si>
  <si>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</si>
  <si>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</si>
  <si>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</si>
  <si>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</si>
  <si>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</si>
  <si>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</si>
  <si>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</si>
  <si>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</si>
  <si>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</si>
  <si>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</si>
  <si>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</si>
  <si>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</si>
  <si>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</si>
  <si>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</si>
  <si>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</si>
  <si>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</si>
  <si>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</si>
  <si>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</si>
  <si>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</si>
  <si>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</si>
  <si>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</si>
  <si>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</si>
  <si>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</si>
  <si>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</si>
  <si>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</si>
  <si>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</si>
  <si>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</si>
  <si>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</si>
  <si>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</si>
  <si>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</si>
  <si>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</si>
  <si>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</si>
  <si>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</si>
  <si>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</si>
  <si>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</si>
  <si>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</si>
  <si>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</si>
  <si>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</si>
  <si>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</si>
  <si>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</si>
  <si>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</si>
  <si>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</si>
  <si>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</si>
  <si>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</si>
  <si>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</si>
  <si>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</si>
  <si>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</si>
  <si>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</si>
  <si>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</si>
  <si>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</si>
  <si>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</si>
  <si>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</si>
  <si>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</si>
  <si>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</si>
  <si>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</si>
  <si>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</si>
  <si>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</si>
  <si>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</si>
  <si>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</si>
  <si>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</si>
  <si>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</si>
  <si>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</si>
  <si>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</si>
  <si>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</si>
  <si>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</si>
  <si>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</si>
  <si>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</si>
  <si>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</si>
  <si>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</si>
  <si>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</si>
  <si>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</si>
  <si>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</si>
  <si>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</si>
  <si>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</si>
  <si>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</si>
  <si>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</si>
  <si>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</si>
  <si>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</si>
  <si>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</si>
  <si>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</si>
  <si>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</si>
  <si>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</si>
  <si>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</si>
  <si>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</si>
  <si>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</si>
  <si>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</si>
  <si>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</si>
  <si>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</si>
  <si>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</si>
  <si>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</si>
  <si>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</si>
  <si>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</si>
  <si>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</si>
  <si>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</si>
  <si>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</si>
  <si>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</si>
  <si>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</si>
  <si>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</si>
  <si>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</si>
  <si>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</si>
  <si>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</si>
  <si>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</si>
  <si>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</si>
  <si>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</si>
  <si>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</si>
  <si>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</si>
  <si>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</si>
  <si>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</si>
  <si>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</si>
  <si>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</si>
  <si>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</si>
  <si>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</si>
  <si>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</si>
  <si>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</si>
  <si>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</si>
  <si>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</si>
  <si>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</si>
  <si>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</si>
  <si>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</si>
  <si>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</si>
  <si>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</si>
  <si>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</si>
  <si>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</si>
  <si>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</si>
  <si>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</si>
  <si>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</si>
  <si>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</si>
  <si>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</si>
  <si>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</si>
  <si>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</si>
  <si>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</si>
  <si>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</si>
  <si>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</si>
  <si>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</si>
  <si>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</si>
  <si>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</si>
  <si>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</si>
  <si>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</si>
  <si>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</si>
  <si>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</si>
  <si>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</si>
  <si>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</si>
  <si>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</si>
  <si>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</si>
  <si>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</si>
  <si>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</si>
  <si>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</si>
  <si>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</si>
  <si>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</si>
  <si>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</si>
  <si>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</si>
  <si>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</si>
  <si>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</si>
  <si>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</si>
  <si>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</si>
  <si>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</si>
  <si>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</si>
  <si>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</si>
  <si>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</si>
  <si>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</si>
  <si>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</si>
  <si>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</si>
  <si>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</si>
  <si>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</si>
  <si>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</si>
  <si>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</si>
  <si>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</si>
  <si>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</si>
  <si>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</si>
  <si>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</si>
  <si>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</si>
  <si>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</si>
  <si>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</si>
  <si>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</si>
  <si>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</si>
  <si>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</si>
  <si>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</si>
  <si>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</si>
  <si>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</si>
  <si>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</si>
  <si>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</si>
  <si>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</si>
  <si>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</si>
  <si>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</si>
  <si>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</si>
  <si>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</si>
  <si>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</si>
  <si>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</si>
  <si>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</si>
  <si>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</si>
  <si>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</si>
  <si>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</si>
  <si>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</si>
  <si>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</si>
  <si>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</si>
  <si>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</si>
  <si>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</si>
  <si>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</si>
  <si>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</si>
  <si>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</si>
  <si>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</si>
  <si>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</si>
  <si>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</si>
  <si>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</si>
  <si>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</si>
  <si>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</si>
  <si>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</si>
  <si>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</si>
  <si>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</si>
  <si>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</si>
  <si>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</si>
  <si>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</si>
  <si>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</si>
  <si>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</si>
  <si>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</si>
  <si>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</si>
  <si>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</si>
  <si>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</si>
  <si>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</si>
  <si>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</si>
  <si>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</si>
  <si>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</si>
  <si>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</si>
  <si>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</si>
  <si>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</si>
  <si>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</si>
  <si>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</si>
  <si>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</si>
  <si>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</si>
  <si>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</si>
  <si>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</si>
  <si>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</si>
  <si>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</si>
  <si>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</si>
  <si>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</si>
  <si>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</si>
  <si>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</si>
  <si>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</si>
  <si>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</si>
  <si>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</si>
  <si>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</si>
  <si>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</si>
  <si>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</si>
  <si>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</si>
  <si>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</si>
  <si>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</si>
  <si>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</si>
  <si>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</si>
  <si>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</si>
  <si>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</si>
  <si>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</si>
  <si>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</si>
  <si>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</si>
  <si>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</si>
  <si>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</si>
  <si>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</si>
  <si>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</si>
  <si>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</si>
  <si>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</si>
  <si>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</si>
  <si>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</si>
  <si>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</si>
  <si>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</si>
  <si>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</si>
  <si>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</si>
  <si>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</si>
  <si>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</si>
  <si>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</si>
  <si>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</si>
  <si>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</si>
  <si>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</si>
  <si>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</si>
  <si>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</si>
  <si>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</si>
  <si>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</si>
  <si>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</si>
  <si>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</si>
  <si>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</si>
  <si>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</si>
  <si>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</si>
  <si>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</si>
  <si>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</si>
  <si>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</si>
  <si>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</si>
  <si>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</si>
  <si>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</si>
  <si>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</si>
  <si>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</si>
  <si>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</si>
  <si>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</si>
  <si>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</si>
  <si>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</si>
  <si>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</si>
  <si>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</si>
  <si>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</si>
  <si>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</si>
  <si>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</si>
  <si>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</si>
  <si>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</si>
  <si>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</si>
  <si>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</si>
  <si>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</si>
  <si>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</si>
  <si>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</si>
  <si>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</si>
  <si>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</si>
  <si>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</si>
  <si>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</si>
  <si>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</si>
  <si>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</si>
  <si>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</si>
  <si>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</si>
  <si>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</si>
  <si>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</si>
  <si>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</si>
  <si>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</si>
  <si>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</si>
  <si>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</si>
  <si>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</si>
  <si>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</si>
  <si>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</si>
  <si>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</si>
  <si>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</si>
  <si>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</si>
  <si>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</si>
  <si>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</si>
  <si>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</si>
  <si>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</si>
  <si>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</si>
  <si>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</si>
  <si>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</si>
  <si>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</si>
  <si>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</si>
  <si>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</si>
  <si>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</si>
  <si>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</si>
  <si>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</si>
  <si>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</si>
  <si>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</si>
  <si>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</si>
  <si>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</si>
  <si>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</si>
  <si>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</si>
  <si>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</si>
  <si>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</si>
  <si>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</si>
  <si>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</si>
  <si>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</si>
  <si>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</si>
  <si>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</si>
  <si>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</si>
  <si>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</si>
  <si>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</si>
  <si>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</si>
  <si>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</si>
  <si>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</si>
  <si>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</si>
  <si>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</si>
  <si>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</si>
  <si>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</si>
  <si>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</si>
  <si>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</si>
  <si>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</si>
  <si>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</si>
  <si>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</si>
  <si>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</si>
  <si>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</si>
  <si>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</si>
  <si>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</si>
  <si>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</si>
  <si>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</si>
  <si>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</si>
  <si>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</si>
  <si>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</si>
  <si>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</si>
  <si>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</si>
  <si>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</si>
  <si>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</si>
  <si>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</si>
  <si>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</si>
  <si>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</si>
  <si>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</si>
  <si>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</si>
  <si>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</si>
  <si>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</si>
  <si>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</si>
  <si>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</si>
  <si>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</si>
  <si>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</si>
  <si>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</si>
  <si>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</si>
  <si>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</si>
  <si>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</si>
  <si>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</si>
  <si>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</si>
  <si>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</si>
  <si>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</si>
  <si>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</si>
  <si>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</si>
  <si>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</si>
  <si>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</si>
  <si>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</si>
  <si>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</si>
  <si>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</si>
  <si>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</si>
  <si>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</si>
  <si>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</si>
  <si>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</si>
  <si>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</si>
  <si>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</si>
  <si>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</si>
  <si>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</si>
  <si>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</si>
  <si>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</si>
  <si>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</si>
  <si>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</si>
  <si>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</si>
  <si>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</si>
  <si>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</si>
  <si>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</si>
  <si>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</si>
  <si>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</si>
  <si>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</si>
  <si>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</si>
  <si>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</si>
  <si>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</si>
  <si>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</si>
  <si>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</si>
  <si>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</si>
  <si>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</si>
  <si>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</si>
  <si>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</si>
  <si>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</si>
  <si>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</si>
  <si>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</si>
  <si>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</si>
  <si>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</si>
  <si>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</si>
  <si>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</si>
  <si>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</si>
  <si>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</si>
  <si>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</si>
  <si>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</si>
  <si>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</si>
  <si>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</si>
  <si>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</si>
  <si>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</si>
  <si>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</si>
  <si>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</si>
  <si>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</si>
  <si>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</si>
  <si>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</si>
  <si>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</si>
  <si>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</si>
  <si>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</si>
  <si>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</si>
  <si>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</si>
  <si>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</si>
  <si>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</si>
  <si>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</si>
  <si>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</si>
  <si>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</si>
  <si>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</si>
  <si>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</si>
  <si>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</si>
  <si>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</si>
  <si>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</si>
  <si>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</si>
  <si>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</si>
  <si>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</si>
  <si>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</si>
  <si>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</si>
  <si>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</si>
  <si>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</si>
  <si>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</si>
  <si>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</si>
  <si>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</si>
  <si>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</si>
  <si>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</si>
  <si>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</si>
  <si>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</si>
  <si>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</si>
  <si>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</si>
  <si>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</si>
  <si>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</si>
  <si>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</si>
  <si>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</si>
  <si>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</si>
  <si>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</si>
  <si>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</si>
  <si>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</si>
  <si>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</si>
  <si>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</si>
  <si>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</si>
  <si>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</si>
  <si>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</si>
  <si>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</si>
  <si>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</si>
  <si>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</si>
  <si>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</si>
  <si>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</si>
  <si>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</si>
  <si>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</si>
  <si>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</si>
  <si>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</si>
  <si>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</si>
  <si>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</si>
  <si>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</si>
  <si>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</si>
  <si>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</si>
  <si>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</si>
  <si>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</si>
  <si>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</si>
  <si>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</si>
  <si>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</si>
  <si>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</si>
  <si>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</si>
  <si>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</si>
  <si>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</si>
  <si>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</si>
  <si>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</si>
  <si>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</si>
  <si>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</si>
  <si>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</si>
  <si>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</si>
  <si>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</si>
  <si>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</si>
  <si>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</si>
  <si>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</si>
  <si>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</si>
  <si>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</si>
  <si>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</si>
  <si>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</si>
  <si>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</si>
  <si>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</si>
  <si>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</si>
  <si>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</si>
  <si>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</si>
  <si>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</si>
  <si>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</si>
  <si>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</si>
  <si>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</si>
  <si>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</si>
  <si>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</si>
  <si>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</si>
  <si>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</si>
  <si>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</si>
  <si>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</si>
  <si>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</si>
  <si>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</si>
  <si>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</si>
  <si>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</si>
  <si>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</si>
  <si>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</si>
  <si>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</si>
  <si>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</si>
  <si>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</si>
  <si>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</si>
  <si>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</si>
  <si>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</si>
  <si>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</si>
  <si>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</si>
  <si>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</si>
  <si>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</si>
  <si>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</si>
  <si>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</si>
  <si>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</si>
  <si>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</si>
  <si>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</si>
  <si>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</si>
  <si>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</si>
  <si>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</si>
  <si>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</si>
  <si>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</si>
  <si>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</si>
  <si>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</si>
  <si>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</si>
  <si>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</si>
  <si>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</si>
  <si>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</si>
  <si>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</si>
  <si>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</si>
  <si>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</si>
  <si>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</si>
  <si>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</si>
  <si>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</si>
  <si>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</si>
  <si>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</si>
  <si>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</si>
  <si>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</si>
  <si>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</si>
  <si>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</si>
  <si>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</si>
  <si>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</si>
  <si>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</si>
  <si>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</si>
  <si>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</si>
  <si>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</si>
  <si>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</si>
  <si>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</si>
  <si>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</si>
  <si>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</si>
  <si>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</si>
  <si>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</si>
  <si>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</si>
  <si>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</si>
  <si>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</si>
  <si>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</si>
  <si>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</si>
  <si>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</si>
  <si>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</si>
  <si>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</si>
  <si>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</si>
  <si>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</si>
  <si>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</si>
  <si>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</si>
  <si>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</si>
  <si>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</si>
  <si>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</si>
  <si>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</si>
  <si>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</si>
  <si>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</si>
  <si>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</si>
  <si>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</si>
  <si>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</si>
  <si>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</si>
  <si>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</si>
  <si>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</si>
  <si>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</si>
  <si>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</si>
  <si>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</si>
  <si>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</si>
  <si>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</si>
  <si>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</si>
  <si>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</si>
  <si>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</si>
  <si>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</si>
  <si>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</si>
  <si>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</si>
  <si>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</si>
  <si>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</si>
  <si>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</si>
  <si>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</si>
  <si>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</si>
  <si>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</si>
  <si>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</si>
  <si>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</si>
  <si>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</si>
  <si>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</si>
  <si>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</si>
  <si>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</si>
  <si>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</si>
  <si>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</si>
  <si>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</si>
  <si>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</si>
  <si>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</si>
  <si>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</si>
  <si>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</si>
  <si>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</si>
  <si>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</si>
  <si>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</si>
  <si>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</si>
  <si>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</si>
  <si>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</si>
  <si>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</si>
  <si>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</si>
  <si>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</si>
  <si>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</si>
  <si>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</si>
  <si>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</si>
  <si>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</si>
  <si>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</si>
  <si>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</si>
  <si>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</si>
  <si>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</si>
  <si>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</si>
  <si>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</si>
  <si>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</si>
  <si>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</si>
  <si>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</si>
  <si>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</si>
  <si>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</si>
  <si>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</si>
  <si>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</si>
  <si>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</si>
  <si>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</si>
  <si>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</si>
  <si>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</si>
  <si>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</si>
  <si>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</si>
  <si>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</si>
  <si>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</si>
  <si>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</si>
  <si>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</si>
  <si>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</si>
  <si>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</si>
  <si>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</si>
  <si>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</si>
  <si>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</si>
  <si>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</si>
  <si>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</si>
  <si>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</si>
  <si>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</si>
  <si>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</si>
  <si>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</si>
  <si>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</si>
  <si>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</si>
  <si>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</si>
  <si>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</si>
  <si>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</si>
  <si>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</si>
  <si>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</si>
  <si>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</si>
  <si>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</si>
  <si>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</si>
  <si>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</si>
  <si>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</si>
  <si>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</si>
  <si>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</si>
  <si>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</si>
  <si>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</si>
  <si>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</si>
  <si>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</si>
  <si>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</si>
  <si>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</si>
  <si>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</si>
  <si>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</si>
  <si>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</si>
  <si>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</si>
  <si>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</si>
  <si>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</si>
  <si>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</si>
  <si>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</si>
  <si>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</si>
  <si>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</si>
  <si>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</si>
  <si>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</si>
  <si>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</si>
  <si>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</si>
  <si>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</si>
  <si>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</si>
  <si>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</si>
  <si>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</si>
  <si>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</si>
  <si>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</si>
  <si>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</si>
  <si>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</si>
  <si>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</si>
  <si>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</si>
  <si>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</si>
  <si>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</si>
  <si>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</si>
  <si>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</si>
  <si>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</si>
  <si>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</si>
  <si>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</si>
  <si>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</si>
  <si>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</si>
  <si>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</si>
  <si>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</si>
  <si>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</si>
  <si>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</si>
  <si>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</si>
  <si>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</si>
  <si>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</si>
  <si>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</si>
  <si>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</si>
  <si>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</si>
  <si>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</si>
  <si>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</si>
  <si>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</si>
  <si>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</si>
  <si>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</si>
  <si>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</si>
  <si>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</si>
  <si>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</si>
  <si>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</si>
  <si>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</si>
  <si>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</si>
  <si>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</si>
  <si>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</si>
  <si>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</si>
  <si>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</si>
  <si>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</si>
  <si>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</si>
  <si>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</si>
  <si>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</si>
  <si>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</si>
  <si>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</si>
  <si>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</si>
  <si>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</si>
  <si>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</si>
  <si>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</si>
  <si>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</si>
  <si>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</si>
  <si>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</si>
  <si>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</si>
  <si>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</si>
  <si>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</si>
  <si>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</si>
  <si>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</si>
  <si>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</si>
  <si>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</si>
  <si>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</si>
  <si>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</si>
  <si>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</si>
  <si>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</si>
  <si>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</si>
  <si>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</si>
  <si>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</si>
  <si>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</si>
  <si>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</si>
  <si>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</si>
  <si>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</si>
  <si>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</si>
  <si>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</si>
  <si>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</si>
  <si>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</si>
  <si>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</si>
  <si>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</si>
  <si>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</si>
  <si>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</si>
  <si>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</si>
  <si>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</si>
  <si>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</si>
  <si>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</si>
  <si>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</si>
  <si>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</si>
  <si>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</si>
  <si>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</si>
  <si>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</si>
  <si>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</si>
  <si>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</si>
  <si>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</si>
  <si>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</si>
  <si>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</si>
  <si>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</si>
  <si>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</si>
  <si>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</si>
  <si>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</si>
  <si>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</si>
  <si>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</si>
  <si>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</si>
  <si>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</si>
  <si>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</si>
  <si>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</si>
  <si>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</si>
  <si>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</si>
  <si>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</si>
  <si>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</si>
  <si>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</si>
  <si>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</si>
  <si>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</si>
  <si>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</si>
  <si>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</si>
  <si>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</si>
  <si>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</si>
  <si>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</si>
  <si>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</si>
  <si>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</si>
  <si>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</si>
  <si>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</si>
  <si>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</si>
  <si>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</si>
  <si>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</si>
  <si>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</si>
  <si>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</si>
  <si>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</si>
  <si>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</si>
  <si>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</si>
  <si>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</si>
  <si>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</si>
  <si>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</si>
  <si>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</si>
  <si>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</si>
  <si>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</si>
  <si>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</si>
  <si>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</si>
  <si>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</si>
  <si>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</si>
  <si>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</si>
  <si>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</si>
  <si>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</si>
  <si>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</si>
  <si>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</si>
  <si>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</si>
  <si>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</si>
  <si>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</si>
  <si>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</si>
  <si>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</si>
  <si>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</si>
  <si>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</si>
  <si>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</si>
  <si>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</si>
  <si>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</si>
  <si>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</si>
  <si>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</si>
  <si>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</si>
  <si>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</si>
  <si>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</si>
  <si>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</si>
  <si>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</si>
  <si>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</si>
  <si>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</si>
  <si>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</si>
  <si>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</si>
  <si>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</si>
  <si>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</si>
  <si>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</si>
  <si>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</si>
  <si>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</si>
  <si>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</si>
  <si>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</si>
  <si>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</si>
  <si>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</si>
  <si>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</si>
  <si>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</si>
  <si>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</si>
  <si>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</si>
  <si>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</si>
  <si>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</si>
  <si>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</si>
  <si>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</si>
  <si>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</si>
  <si>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</si>
  <si>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</si>
  <si>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</si>
  <si>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</si>
  <si>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</si>
  <si>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</si>
  <si>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</si>
  <si>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</si>
  <si>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</si>
  <si>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</si>
  <si>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</si>
  <si>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</si>
  <si>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</si>
  <si>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</si>
  <si>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</si>
  <si>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</si>
  <si>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</si>
  <si>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</si>
  <si>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</si>
  <si>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</si>
  <si>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</si>
  <si>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</si>
  <si>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</si>
  <si>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</si>
  <si>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</si>
  <si>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</si>
  <si>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</si>
  <si>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</si>
  <si>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</si>
  <si>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</si>
  <si>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</si>
  <si>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</si>
  <si>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</si>
  <si>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</si>
  <si>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</si>
  <si>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</si>
  <si>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</si>
  <si>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</si>
  <si>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</si>
  <si>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</si>
  <si>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</si>
  <si>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</si>
  <si>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</si>
  <si>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</si>
  <si>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</si>
  <si>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</si>
  <si>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</si>
  <si>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</si>
  <si>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</si>
  <si>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</si>
  <si>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</si>
  <si>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</si>
  <si>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</si>
  <si>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</si>
  <si>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</si>
  <si>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</si>
  <si>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</si>
  <si>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</si>
  <si>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</si>
  <si>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</si>
  <si>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</si>
  <si>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</si>
  <si>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</si>
  <si>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</si>
  <si>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</si>
  <si>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</si>
  <si>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</si>
  <si>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</si>
  <si>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</si>
  <si>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</si>
  <si>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</si>
  <si>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</si>
  <si>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</si>
  <si>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</si>
  <si>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</si>
  <si>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</si>
  <si>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</si>
  <si>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</si>
  <si>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</si>
  <si>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</si>
  <si>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</si>
  <si>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</si>
  <si>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</si>
  <si>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</si>
  <si>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</si>
  <si>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</si>
  <si>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</si>
  <si>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</si>
  <si>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</si>
  <si>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</si>
  <si>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</si>
  <si>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</si>
  <si>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</si>
  <si>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</si>
  <si>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</si>
  <si>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</si>
  <si>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</si>
  <si>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</si>
  <si>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</si>
  <si>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</si>
  <si>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</si>
  <si>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</si>
  <si>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</si>
  <si>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</si>
  <si>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</si>
  <si>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</si>
  <si>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</si>
  <si>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</si>
  <si>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</si>
  <si>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</si>
  <si>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</si>
  <si>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</si>
  <si>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</si>
  <si>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</si>
  <si>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</si>
  <si>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</si>
  <si>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</si>
  <si>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</si>
  <si>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</si>
  <si>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</si>
  <si>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</si>
  <si>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</si>
  <si>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</si>
  <si>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</si>
  <si>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</si>
  <si>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</si>
  <si>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</si>
  <si>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</si>
  <si>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</si>
  <si>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</si>
  <si>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</si>
  <si>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</si>
  <si>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</si>
  <si>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</si>
  <si>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</si>
  <si>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</si>
  <si>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</si>
  <si>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</si>
  <si>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</si>
  <si>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</si>
  <si>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</si>
  <si>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</si>
  <si>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</si>
  <si>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</si>
  <si>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</si>
  <si>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</si>
  <si>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</si>
  <si>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</si>
  <si>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</si>
  <si>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</si>
  <si>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</si>
  <si>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</si>
  <si>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</si>
  <si>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</si>
  <si>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</si>
  <si>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</si>
  <si>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</si>
  <si>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</si>
  <si>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</si>
  <si>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</si>
  <si>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</si>
  <si>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</si>
  <si>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</si>
  <si>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</si>
  <si>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</si>
  <si>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</si>
  <si>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</si>
  <si>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</si>
  <si>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</si>
  <si>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</si>
  <si>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</si>
  <si>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</si>
  <si>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</si>
  <si>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</si>
  <si>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</si>
  <si>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</si>
  <si>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</si>
  <si>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</si>
  <si>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</si>
  <si>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</si>
  <si>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</si>
  <si>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</si>
  <si>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</si>
  <si>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</si>
  <si>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</si>
  <si>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</si>
  <si>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</si>
  <si>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</si>
  <si>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</si>
  <si>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</si>
  <si>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</si>
  <si>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</si>
  <si>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</si>
  <si>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</si>
  <si>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</si>
  <si>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</si>
  <si>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</si>
  <si>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</si>
  <si>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</si>
  <si>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</si>
  <si>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</si>
  <si>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</si>
  <si>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</si>
  <si>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</si>
  <si>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</si>
  <si>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</si>
  <si>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</si>
  <si>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</si>
  <si>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</si>
  <si>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</si>
  <si>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</si>
  <si>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</si>
  <si>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</si>
  <si>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</si>
  <si>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</si>
  <si>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</si>
  <si>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</si>
  <si>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</si>
  <si>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</si>
  <si>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</si>
  <si>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</si>
  <si>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</si>
  <si>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</si>
  <si>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</si>
  <si>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</si>
  <si>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</si>
  <si>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</si>
  <si>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</si>
  <si>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</si>
  <si>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</si>
  <si>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</si>
  <si>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</si>
  <si>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</si>
  <si>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</si>
  <si>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</si>
  <si>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</si>
  <si>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</si>
  <si>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</si>
  <si>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</si>
  <si>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</si>
  <si>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</si>
  <si>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</si>
  <si>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</si>
  <si>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</si>
  <si>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</si>
  <si>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</si>
  <si>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</si>
  <si>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</si>
  <si>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</si>
  <si>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</si>
  <si>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</si>
  <si>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</si>
  <si>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</si>
  <si>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</si>
  <si>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</si>
  <si>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</si>
  <si>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</si>
  <si>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</si>
  <si>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</si>
  <si>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</si>
  <si>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</si>
  <si>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</si>
  <si>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</si>
  <si>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</si>
  <si>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</si>
  <si>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</si>
  <si>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</si>
  <si>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</si>
  <si>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</si>
  <si>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</si>
  <si>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</si>
  <si>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</si>
  <si>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</si>
  <si>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</si>
  <si>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</si>
  <si>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</si>
  <si>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</si>
  <si>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</si>
  <si>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</si>
  <si>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</si>
  <si>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</si>
  <si>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</si>
  <si>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</si>
  <si>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</si>
  <si>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</si>
  <si>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</si>
  <si>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</si>
  <si>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</si>
  <si>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</si>
  <si>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</si>
  <si>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</si>
  <si>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</si>
  <si>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</si>
  <si>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</si>
  <si>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</si>
  <si>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</si>
  <si>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</si>
  <si>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</si>
  <si>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</si>
  <si>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</si>
  <si>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</si>
  <si>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</si>
  <si>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</si>
  <si>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</si>
  <si>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</si>
  <si>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</si>
  <si>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</si>
  <si>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</si>
  <si>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</si>
  <si>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</si>
  <si>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</si>
  <si>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</si>
  <si>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</si>
  <si>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</si>
  <si>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</si>
  <si>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</si>
  <si>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</si>
  <si>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</si>
  <si>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</si>
  <si>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</si>
  <si>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</si>
  <si>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</si>
  <si>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</si>
  <si>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</si>
  <si>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</si>
  <si>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</si>
  <si>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</si>
  <si>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</si>
  <si>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</si>
  <si>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</si>
  <si>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</si>
  <si>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</si>
  <si>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</si>
  <si>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</si>
  <si>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</si>
  <si>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</si>
  <si>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</si>
  <si>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</si>
  <si>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</si>
  <si>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</si>
  <si>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</si>
  <si>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</si>
  <si>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</si>
  <si>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</si>
  <si>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</si>
  <si>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</si>
  <si>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</si>
  <si>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</si>
  <si>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</si>
  <si>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</si>
  <si>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</si>
  <si>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</si>
  <si>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</si>
  <si>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</si>
  <si>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</si>
  <si>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</si>
  <si>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</si>
  <si>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</si>
  <si>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</si>
  <si>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</si>
  <si>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</si>
  <si>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</si>
  <si>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</si>
  <si>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</si>
  <si>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</si>
  <si>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</si>
  <si>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</si>
  <si>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</si>
  <si>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</si>
  <si>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</si>
  <si>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</si>
  <si>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</si>
  <si>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</si>
  <si>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</si>
  <si>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</si>
  <si>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</si>
  <si>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</si>
  <si>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</si>
  <si>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</si>
  <si>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</si>
  <si>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</si>
  <si>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</si>
  <si>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</si>
  <si>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</si>
  <si>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</si>
  <si>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</si>
  <si>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</si>
  <si>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</si>
  <si>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</si>
  <si>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</si>
  <si>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</si>
  <si>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</si>
  <si>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</si>
  <si>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</si>
  <si>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</si>
  <si>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</si>
  <si>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</si>
  <si>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</si>
  <si>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</si>
  <si>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</si>
  <si>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</si>
  <si>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</si>
  <si>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</si>
  <si>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</si>
  <si>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</si>
  <si>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</si>
  <si>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</si>
  <si>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</si>
  <si>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</si>
  <si>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</si>
  <si>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</si>
  <si>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</si>
  <si>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</si>
  <si>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</si>
  <si>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</si>
  <si>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</si>
  <si>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</si>
  <si>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</si>
  <si>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</si>
  <si>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</si>
  <si>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</si>
  <si>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</si>
  <si>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</si>
  <si>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</si>
  <si>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</si>
  <si>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</si>
  <si>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</si>
  <si>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</si>
  <si>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</si>
  <si>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</si>
  <si>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</si>
  <si>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</si>
  <si>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</si>
  <si>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</si>
  <si>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</si>
  <si>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</si>
  <si>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</si>
  <si>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</si>
  <si>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</si>
  <si>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</si>
  <si>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</si>
  <si>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</si>
  <si>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</si>
  <si>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</si>
  <si>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</si>
  <si>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</si>
  <si>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</si>
  <si>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</si>
  <si>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</si>
  <si>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</si>
  <si>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</si>
  <si>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</si>
  <si>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</si>
  <si>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</si>
  <si>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</si>
  <si>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</si>
  <si>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</si>
  <si>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</si>
  <si>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</si>
  <si>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</si>
  <si>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</si>
  <si>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</si>
  <si>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</si>
  <si>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</si>
  <si>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</si>
  <si>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</si>
  <si>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</si>
  <si>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</si>
  <si>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</si>
  <si>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</si>
  <si>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</si>
  <si>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</si>
  <si>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</si>
  <si>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</si>
  <si>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</si>
  <si>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</si>
  <si>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</si>
  <si>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</si>
  <si>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</si>
  <si>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</si>
  <si>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</si>
  <si>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</si>
  <si>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</si>
  <si>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</si>
  <si>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</si>
  <si>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</si>
  <si>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</si>
  <si>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</si>
  <si>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</si>
  <si>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</si>
  <si>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</si>
  <si>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</si>
  <si>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</si>
  <si>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</si>
  <si>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</si>
  <si>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</si>
  <si>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</si>
  <si>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</si>
  <si>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</si>
  <si>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</si>
  <si>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</si>
  <si>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</si>
  <si>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</si>
  <si>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</si>
  <si>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</si>
  <si>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</si>
  <si>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</si>
  <si>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</si>
  <si>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</si>
  <si>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</si>
  <si>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</si>
  <si>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</si>
  <si>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</si>
  <si>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</si>
  <si>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</si>
  <si>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</si>
  <si>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</si>
  <si>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</si>
  <si>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</si>
  <si>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</si>
  <si>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</si>
  <si>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</si>
  <si>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</si>
  <si>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</si>
  <si>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</si>
  <si>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</si>
  <si>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</si>
  <si>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</si>
  <si>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</si>
  <si>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</si>
  <si>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</si>
  <si>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</si>
  <si>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</si>
  <si>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</si>
  <si>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</si>
  <si>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</si>
  <si>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</si>
  <si>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</si>
  <si>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</si>
  <si>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</si>
  <si>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</si>
  <si>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</si>
  <si>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</si>
  <si>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</si>
  <si>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</si>
  <si>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</si>
  <si>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</si>
  <si>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</si>
  <si>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</si>
  <si>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</si>
  <si>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</si>
  <si>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</si>
  <si>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</si>
  <si>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</si>
  <si>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</si>
  <si>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</si>
  <si>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</si>
  <si>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</si>
  <si>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</si>
  <si>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</si>
  <si>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</si>
  <si>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</si>
  <si>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</si>
  <si>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</si>
  <si>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</si>
  <si>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</si>
  <si>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</si>
  <si>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</si>
  <si>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</si>
  <si>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</si>
  <si>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</si>
  <si>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</si>
  <si>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</si>
  <si>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</si>
  <si>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</si>
  <si>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</si>
  <si>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</si>
  <si>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</si>
  <si>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</si>
  <si>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</si>
  <si>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</si>
  <si>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</si>
  <si>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</si>
  <si>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</si>
  <si>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</si>
  <si>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</si>
  <si>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</si>
  <si>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</si>
  <si>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</si>
  <si>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</si>
  <si>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</si>
  <si>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</si>
  <si>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</si>
  <si>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</si>
  <si>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</si>
  <si>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</si>
  <si>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</si>
  <si>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</si>
  <si>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</si>
  <si>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</si>
  <si>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</si>
  <si>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</si>
  <si>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</si>
  <si>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</si>
  <si>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</si>
  <si>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</si>
  <si>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</si>
  <si>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</si>
  <si>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</si>
  <si>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</si>
  <si>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</si>
  <si>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</si>
  <si>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</si>
  <si>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</si>
  <si>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</si>
  <si>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</si>
  <si>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</si>
  <si>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</si>
  <si>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</si>
  <si>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</si>
  <si>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</si>
  <si>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</si>
  <si>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</si>
  <si>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</si>
  <si>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</si>
  <si>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</si>
  <si>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</si>
  <si>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</si>
  <si>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</si>
  <si>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</si>
  <si>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</si>
  <si>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</si>
  <si>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</si>
  <si>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</si>
  <si>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</si>
  <si>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</si>
  <si>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</si>
  <si>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</si>
  <si>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</si>
  <si>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</si>
  <si>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</si>
  <si>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</si>
  <si>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</si>
  <si>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</si>
  <si>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</si>
  <si>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</si>
  <si>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</si>
  <si>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</si>
  <si>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</si>
  <si>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</si>
  <si>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</si>
  <si>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</si>
  <si>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</si>
  <si>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</si>
  <si>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</si>
  <si>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</si>
  <si>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</si>
  <si>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</si>
  <si>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</si>
  <si>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</si>
  <si>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</si>
  <si>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</si>
  <si>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</si>
  <si>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</si>
  <si>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</si>
  <si>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</si>
  <si>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</si>
  <si>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</si>
  <si>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</si>
  <si>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</si>
  <si>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</si>
  <si>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</si>
  <si>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</si>
  <si>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</si>
  <si>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</si>
  <si>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</si>
  <si>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</si>
  <si>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</si>
  <si>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</si>
  <si>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</si>
  <si>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</si>
  <si>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</si>
  <si>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</si>
  <si>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</si>
  <si>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</si>
  <si>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</si>
  <si>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</si>
  <si>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</si>
  <si>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</si>
  <si>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</si>
  <si>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</si>
  <si>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</si>
  <si>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</si>
  <si>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</si>
  <si>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</si>
  <si>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</si>
  <si>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</si>
  <si>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</si>
  <si>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</si>
  <si>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</si>
  <si>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</si>
  <si>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</si>
  <si>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</si>
  <si>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</si>
  <si>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</si>
  <si>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</si>
  <si>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</si>
  <si>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</si>
  <si>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</si>
  <si>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</si>
  <si>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</si>
  <si>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</si>
  <si>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</si>
  <si>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</si>
  <si>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</si>
  <si>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</si>
  <si>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</si>
  <si>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</si>
  <si>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</si>
  <si>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</si>
  <si>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</si>
  <si>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</si>
  <si>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</si>
  <si>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</si>
  <si>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</si>
  <si>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</si>
  <si>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</si>
  <si>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</si>
  <si>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</si>
  <si>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</si>
  <si>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</si>
  <si>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</si>
  <si>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</si>
  <si>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</si>
  <si>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</si>
  <si>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</si>
  <si>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</si>
  <si>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</si>
  <si>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</si>
  <si>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</si>
  <si>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</si>
  <si>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</si>
  <si>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</si>
  <si>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</si>
  <si>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</si>
  <si>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</si>
  <si>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</si>
  <si>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</si>
  <si>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</si>
  <si>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</si>
  <si>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</si>
  <si>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</si>
  <si>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</si>
  <si>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</si>
  <si>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</si>
  <si>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</si>
  <si>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</si>
  <si>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</si>
  <si>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</si>
  <si>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</si>
  <si>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</si>
  <si>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</si>
  <si>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</si>
  <si>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</si>
  <si>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</si>
  <si>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</si>
  <si>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</si>
  <si>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</si>
  <si>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</si>
  <si>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</si>
  <si>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</si>
  <si>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</si>
  <si>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</si>
  <si>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</si>
  <si>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</si>
  <si>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</si>
  <si>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</si>
  <si>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</si>
  <si>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</si>
  <si>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</si>
  <si>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</si>
  <si>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</si>
  <si>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</si>
  <si>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</si>
  <si>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</si>
  <si>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</si>
  <si>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</si>
  <si>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</si>
  <si>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</si>
  <si>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</si>
  <si>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</si>
  <si>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</si>
  <si>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</si>
  <si>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</si>
  <si>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</si>
  <si>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</si>
  <si>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</si>
  <si>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</si>
  <si>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</si>
  <si>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</si>
  <si>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</si>
  <si>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</si>
  <si>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</si>
  <si>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</si>
  <si>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</si>
  <si>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</si>
  <si>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</si>
  <si>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</si>
  <si>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</si>
  <si>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</si>
  <si>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</si>
  <si>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</si>
  <si>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</si>
  <si>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</si>
  <si>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</si>
  <si>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</si>
  <si>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</si>
  <si>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</si>
  <si>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</si>
  <si>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</si>
  <si>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</si>
  <si>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</si>
  <si>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</si>
  <si>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</si>
  <si>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</si>
  <si>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</si>
  <si>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</si>
  <si>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</si>
  <si>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</si>
  <si>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</si>
  <si>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</si>
  <si>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</si>
  <si>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</si>
  <si>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</si>
  <si>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</si>
  <si>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</si>
  <si>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</si>
  <si>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</si>
  <si>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</si>
  <si>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</si>
  <si>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</si>
  <si>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</si>
  <si>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</si>
  <si>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</si>
  <si>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</si>
  <si>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</si>
  <si>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</si>
  <si>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</si>
  <si>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</si>
  <si>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</si>
  <si>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</si>
  <si>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</si>
  <si>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</si>
  <si>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</si>
  <si>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</si>
  <si>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</si>
  <si>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</si>
  <si>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</si>
  <si>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</si>
  <si>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</si>
  <si>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</si>
  <si>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</si>
  <si>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</si>
  <si>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</si>
  <si>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</si>
  <si>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</si>
  <si>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</si>
  <si>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</si>
  <si>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</si>
  <si>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</si>
  <si>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</si>
  <si>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</si>
  <si>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</si>
  <si>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</si>
  <si>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</si>
  <si>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</si>
  <si>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</si>
  <si>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</si>
  <si>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</si>
  <si>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</si>
  <si>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</si>
  <si>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</si>
  <si>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</si>
  <si>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</si>
  <si>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</si>
  <si>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</si>
  <si>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</si>
  <si>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</si>
  <si>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</si>
  <si>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</si>
  <si>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</si>
  <si>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</si>
  <si>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</si>
  <si>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</si>
  <si>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</si>
  <si>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</si>
  <si>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</si>
  <si>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</si>
  <si>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</si>
  <si>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</si>
  <si>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</si>
  <si>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</si>
  <si>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</si>
  <si>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</si>
  <si>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</si>
  <si>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</si>
  <si>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</si>
  <si>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</si>
  <si>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</si>
  <si>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</si>
  <si>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</si>
  <si>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</si>
  <si>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</si>
  <si>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</si>
  <si>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</si>
  <si>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</si>
  <si>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</si>
  <si>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</si>
  <si>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</si>
  <si>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</si>
  <si>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</si>
  <si>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</si>
  <si>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</si>
  <si>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</si>
  <si>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</si>
  <si>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</si>
  <si>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</si>
  <si>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</si>
  <si>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</si>
  <si>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</si>
  <si>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</si>
  <si>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</si>
  <si>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</si>
  <si>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</si>
  <si>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</si>
  <si>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</si>
  <si>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</si>
  <si>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</si>
  <si>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</si>
  <si>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</si>
  <si>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</si>
  <si>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</si>
  <si>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</si>
  <si>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</si>
  <si>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</si>
  <si>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</si>
  <si>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</si>
  <si>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</si>
  <si>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</si>
  <si>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</si>
  <si>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</si>
  <si>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</si>
  <si>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</si>
  <si>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</si>
  <si>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</si>
  <si>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</si>
  <si>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</si>
  <si>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</si>
  <si>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</si>
  <si>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</si>
  <si>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</si>
  <si>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</si>
  <si>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</si>
  <si>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</si>
  <si>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</si>
  <si>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</si>
  <si>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</si>
  <si>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</si>
  <si>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</si>
  <si>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</si>
  <si>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</si>
  <si>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</si>
  <si>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</si>
  <si>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</si>
  <si>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</si>
  <si>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</si>
  <si>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</si>
  <si>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</si>
  <si>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</si>
  <si>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</si>
  <si>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</si>
  <si>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</si>
  <si>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</si>
  <si>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</si>
  <si>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</si>
  <si>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</si>
  <si>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</si>
  <si>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</si>
  <si>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</si>
  <si>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</si>
  <si>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</si>
  <si>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</si>
  <si>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</si>
  <si>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</si>
  <si>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</si>
  <si>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</si>
  <si>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</si>
  <si>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</si>
  <si>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</si>
  <si>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</si>
  <si>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</si>
  <si>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</si>
  <si>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</si>
  <si>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</si>
  <si>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</si>
  <si>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</si>
  <si>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</si>
  <si>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</si>
  <si>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</si>
  <si>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</si>
  <si>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</si>
  <si>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</si>
  <si>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</si>
  <si>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</si>
  <si>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</si>
  <si>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</si>
  <si>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</si>
  <si>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</si>
  <si>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</si>
  <si>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</si>
  <si>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</si>
  <si>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</si>
  <si>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</si>
  <si>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</si>
  <si>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</si>
  <si>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</si>
  <si>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</si>
  <si>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</si>
  <si>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</si>
  <si>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</si>
  <si>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</si>
  <si>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</si>
  <si>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</si>
  <si>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</si>
  <si>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</si>
  <si>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</si>
  <si>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</si>
  <si>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</si>
  <si>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</si>
  <si>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</si>
  <si>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</si>
  <si>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</si>
  <si>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</si>
  <si>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</si>
  <si>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</si>
  <si>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</si>
  <si>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</si>
  <si>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</si>
  <si>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</si>
  <si>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</si>
  <si>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</si>
  <si>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</si>
  <si>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</si>
  <si>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</si>
  <si>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</si>
  <si>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</si>
  <si>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</si>
  <si>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</si>
  <si>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</si>
  <si>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</si>
  <si>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</si>
  <si>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</si>
  <si>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</si>
  <si>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</si>
  <si>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</si>
  <si>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</si>
  <si>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</si>
  <si>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</si>
  <si>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</si>
  <si>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</si>
  <si>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</si>
  <si>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</si>
  <si>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</si>
  <si>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</si>
  <si>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</si>
  <si>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</si>
  <si>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</si>
  <si>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</si>
  <si>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</si>
  <si>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</si>
  <si>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</si>
  <si>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</si>
  <si>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</si>
  <si>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</si>
  <si>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</si>
  <si>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</si>
  <si>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</si>
  <si>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</si>
  <si>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</si>
  <si>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</si>
  <si>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</si>
  <si>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</si>
  <si>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</si>
  <si>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</si>
  <si>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</si>
  <si>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</si>
  <si>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</si>
  <si>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</si>
  <si>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</si>
  <si>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</si>
  <si>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</si>
  <si>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</si>
  <si>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</si>
  <si>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</si>
  <si>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</si>
  <si>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</si>
  <si>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</si>
  <si>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</si>
  <si>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</si>
  <si>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</si>
  <si>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</si>
  <si>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</si>
  <si>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</si>
  <si>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</si>
  <si>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</si>
  <si>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</si>
  <si>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</si>
  <si>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</si>
  <si>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</si>
  <si>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</si>
  <si>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</si>
  <si>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</si>
  <si>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</si>
  <si>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</si>
  <si>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</si>
  <si>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</si>
  <si>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</si>
  <si>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</si>
  <si>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</si>
  <si>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</si>
  <si>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</si>
  <si>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</si>
  <si>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</si>
  <si>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</si>
  <si>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</si>
  <si>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</si>
  <si>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</si>
  <si>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</si>
  <si>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</si>
  <si>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</si>
  <si>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</si>
  <si>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</si>
  <si>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</si>
  <si>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</si>
  <si>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</si>
  <si>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</si>
  <si>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</si>
  <si>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</si>
  <si>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</si>
  <si>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</si>
  <si>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</si>
  <si>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</si>
  <si>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</si>
  <si>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</si>
  <si>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</si>
  <si>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</si>
  <si>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</si>
  <si>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</si>
  <si>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</si>
  <si>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</si>
  <si>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</si>
  <si>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</si>
  <si>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</si>
  <si>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</si>
  <si>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</si>
  <si>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</si>
  <si>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</si>
  <si>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</si>
  <si>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</si>
  <si>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</si>
  <si>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</si>
  <si>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</si>
  <si>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</si>
  <si>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</si>
  <si>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</si>
  <si>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</si>
  <si>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</si>
  <si>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</si>
  <si>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</si>
  <si>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</si>
  <si>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</si>
  <si>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</si>
  <si>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</si>
  <si>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</si>
  <si>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</si>
  <si>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</si>
  <si>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</si>
  <si>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</si>
  <si>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</si>
  <si>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</si>
  <si>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</si>
  <si>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</si>
  <si>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</si>
  <si>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</si>
  <si>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</si>
  <si>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</si>
  <si>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</si>
  <si>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</si>
  <si>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</si>
  <si>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</si>
  <si>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</si>
  <si>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</si>
  <si>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</si>
  <si>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</si>
  <si>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</si>
  <si>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</si>
  <si>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</si>
  <si>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</si>
  <si>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</si>
  <si>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</si>
  <si>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</si>
  <si>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</si>
  <si>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</si>
  <si>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</si>
  <si>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</si>
  <si>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</si>
  <si>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</si>
  <si>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</si>
  <si>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</si>
  <si>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</si>
  <si>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</si>
  <si>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</si>
  <si>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</si>
  <si>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</si>
  <si>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</si>
  <si>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</si>
  <si>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</si>
  <si>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</si>
  <si>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</si>
  <si>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</si>
  <si>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</si>
  <si>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</si>
  <si>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</si>
  <si>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</si>
  <si>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</si>
  <si>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</si>
  <si>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</si>
  <si>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</si>
  <si>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</si>
  <si>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</si>
  <si>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</si>
  <si>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</si>
  <si>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</si>
  <si>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</si>
  <si>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</si>
  <si>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</si>
  <si>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</si>
  <si>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</si>
  <si>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</si>
  <si>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</si>
  <si>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</si>
  <si>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</si>
  <si>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</si>
  <si>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</si>
  <si>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</si>
  <si>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</si>
  <si>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</si>
  <si>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</si>
  <si>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</si>
  <si>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</si>
  <si>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</si>
  <si>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</si>
  <si>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</si>
  <si>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</si>
  <si>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</si>
  <si>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</si>
  <si>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</si>
  <si>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</si>
  <si>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</si>
  <si>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</si>
  <si>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</si>
  <si>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</si>
  <si>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</si>
  <si>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</si>
  <si>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</si>
  <si>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</si>
  <si>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</si>
  <si>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</si>
  <si>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</si>
  <si>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</si>
  <si>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</si>
  <si>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</si>
  <si>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</si>
  <si>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</si>
  <si>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</si>
  <si>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</si>
  <si>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</si>
  <si>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</si>
  <si>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</si>
  <si>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</si>
  <si>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</si>
  <si>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</si>
  <si>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</si>
  <si>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</si>
  <si>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</si>
  <si>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</si>
  <si>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</si>
  <si>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</si>
  <si>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</si>
  <si>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</si>
  <si>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</si>
  <si>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</si>
  <si>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</si>
  <si>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</si>
  <si>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</si>
  <si>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</si>
  <si>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</si>
  <si>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</si>
  <si>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</si>
  <si>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</si>
  <si>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</si>
  <si>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</si>
  <si>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</si>
  <si>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</si>
  <si>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</si>
  <si>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</si>
  <si>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</si>
  <si>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</si>
  <si>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</si>
  <si>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</si>
  <si>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</si>
  <si>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</si>
  <si>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</si>
  <si>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</si>
  <si>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</si>
  <si>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</si>
  <si>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</si>
  <si>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</si>
  <si>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</si>
  <si>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</si>
  <si>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</si>
  <si>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</si>
  <si>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</si>
  <si>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</si>
  <si>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</si>
  <si>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</si>
  <si>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</si>
  <si>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</si>
  <si>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</si>
  <si>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</si>
  <si>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</si>
  <si>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</si>
  <si>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</si>
  <si>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</si>
  <si>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</si>
  <si>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</si>
  <si>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</si>
  <si>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</si>
  <si>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</si>
  <si>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</si>
  <si>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</si>
  <si>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</si>
  <si>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</si>
  <si>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</si>
  <si>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</si>
  <si>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</si>
  <si>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</si>
  <si>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</si>
  <si>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</si>
  <si>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</si>
  <si>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</si>
  <si>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</si>
  <si>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</si>
  <si>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</si>
  <si>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</si>
  <si>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</si>
  <si>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</si>
  <si>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</si>
  <si>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</si>
  <si>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</si>
  <si>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</si>
  <si>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</si>
  <si>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</si>
  <si>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</si>
  <si>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</si>
  <si>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</si>
  <si>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</si>
  <si>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</si>
  <si>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</si>
  <si>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</si>
  <si>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</si>
  <si>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</si>
  <si>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</si>
  <si>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</si>
  <si>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</si>
  <si>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</si>
  <si>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</si>
  <si>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</si>
  <si>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</si>
  <si>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</si>
  <si>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</si>
  <si>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</si>
  <si>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</si>
  <si>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</si>
  <si>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</si>
  <si>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</si>
  <si>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</si>
  <si>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</si>
  <si>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</si>
  <si>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</si>
  <si>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</si>
  <si>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</si>
  <si>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</si>
  <si>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</si>
  <si>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</si>
  <si>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</si>
  <si>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</si>
  <si>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</si>
  <si>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</si>
  <si>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</si>
  <si>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</si>
  <si>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</si>
  <si>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</si>
  <si>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</si>
  <si>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</si>
  <si>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</si>
  <si>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</si>
  <si>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</si>
  <si>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</si>
  <si>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</si>
  <si>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</si>
  <si>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</si>
  <si>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</si>
  <si>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</si>
  <si>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</si>
  <si>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</si>
  <si>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</si>
  <si>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</si>
  <si>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</si>
  <si>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</si>
  <si>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</si>
  <si>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</si>
  <si>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</si>
  <si>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</si>
  <si>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</si>
  <si>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</si>
  <si>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</si>
  <si>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</si>
  <si>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</si>
  <si>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</si>
  <si>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</si>
  <si>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</si>
  <si>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</si>
  <si>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</si>
  <si>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</si>
  <si>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</si>
  <si>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</si>
  <si>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</si>
  <si>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</si>
  <si>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</si>
  <si>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</si>
  <si>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</si>
  <si>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</si>
  <si>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</si>
  <si>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</si>
  <si>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</si>
  <si>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</si>
  <si>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</si>
  <si>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</si>
  <si>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</si>
  <si>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</si>
  <si>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</si>
  <si>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</si>
  <si>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</si>
  <si>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</si>
  <si>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</si>
  <si>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</si>
  <si>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</si>
  <si>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</si>
  <si>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</si>
  <si>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</si>
  <si>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</si>
  <si>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</si>
  <si>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</si>
  <si>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</si>
  <si>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</si>
  <si>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</si>
  <si>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</si>
  <si>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</si>
  <si>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</si>
  <si>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</si>
  <si>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</si>
  <si>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</si>
  <si>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</si>
  <si>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</si>
  <si>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</si>
  <si>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</si>
  <si>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</si>
  <si>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</si>
  <si>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</si>
  <si>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</si>
  <si>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</si>
  <si>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</si>
  <si>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</si>
  <si>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</si>
  <si>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</si>
  <si>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</si>
  <si>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</si>
  <si>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</si>
  <si>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</si>
  <si>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</si>
  <si>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</si>
  <si>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</si>
  <si>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</si>
  <si>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</si>
  <si>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</si>
  <si>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</si>
  <si>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</si>
  <si>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</si>
  <si>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</si>
  <si>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</si>
  <si>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</si>
  <si>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</si>
  <si>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</si>
  <si>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</si>
  <si>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</si>
  <si>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</si>
  <si>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</si>
  <si>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</si>
  <si>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</si>
  <si>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</si>
  <si>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</si>
  <si>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</si>
  <si>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</si>
  <si>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</si>
  <si>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</si>
  <si>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</si>
  <si>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</si>
  <si>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</si>
  <si>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</si>
  <si>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</si>
  <si>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</si>
  <si>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</si>
  <si>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</si>
  <si>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</si>
  <si>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</si>
  <si>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</si>
  <si>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</si>
  <si>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</si>
  <si>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</si>
  <si>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</si>
  <si>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</si>
  <si>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</si>
  <si>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</si>
  <si>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</si>
  <si>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</si>
  <si>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</si>
  <si>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</si>
  <si>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</si>
  <si>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</si>
  <si>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</si>
  <si>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</si>
  <si>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</si>
  <si>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</si>
  <si>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</si>
  <si>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</si>
  <si>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</si>
  <si>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</si>
  <si>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</si>
  <si>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</si>
  <si>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</si>
  <si>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</si>
  <si>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</si>
  <si>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</si>
  <si>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</si>
  <si>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</si>
  <si>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</si>
  <si>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</si>
  <si>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</si>
  <si>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</si>
  <si>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</si>
  <si>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</si>
  <si>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</si>
  <si>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</si>
  <si>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</si>
  <si>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</si>
  <si>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</si>
  <si>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</si>
  <si>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</si>
  <si>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</si>
  <si>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</si>
  <si>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</si>
  <si>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</si>
  <si>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</si>
  <si>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</si>
  <si>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</si>
  <si>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</si>
  <si>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</si>
  <si>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</si>
  <si>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</si>
  <si>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</si>
  <si>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</si>
  <si>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</si>
  <si>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</si>
  <si>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</si>
  <si>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</si>
  <si>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</si>
  <si>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</si>
  <si>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</si>
  <si>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</si>
  <si>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</si>
  <si>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</si>
  <si>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</si>
  <si>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</si>
  <si>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</si>
  <si>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</si>
  <si>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</si>
  <si>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</si>
  <si>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</si>
  <si>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</si>
  <si>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</si>
  <si>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</si>
  <si>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</si>
  <si>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</si>
  <si>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</si>
  <si>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</si>
  <si>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</si>
  <si>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</si>
  <si>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</si>
  <si>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</si>
  <si>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</si>
  <si>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</si>
  <si>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</si>
  <si>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</si>
  <si>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</si>
  <si>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</si>
  <si>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</si>
  <si>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</si>
  <si>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</si>
  <si>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</si>
  <si>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</si>
  <si>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</si>
  <si>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</si>
  <si>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</si>
  <si>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</si>
  <si>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</si>
  <si>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</si>
  <si>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</si>
  <si>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</si>
  <si>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</si>
  <si>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</si>
  <si>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</si>
  <si>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</si>
  <si>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</si>
  <si>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</si>
  <si>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</si>
  <si>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</si>
  <si>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</si>
  <si>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</si>
  <si>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</si>
  <si>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</si>
  <si>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</si>
  <si>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</si>
  <si>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</si>
  <si>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</si>
  <si>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</si>
  <si>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</si>
  <si>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</si>
  <si>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</si>
  <si>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</si>
  <si>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</si>
  <si>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</si>
  <si>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</si>
  <si>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</si>
  <si>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</si>
  <si>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</si>
  <si>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</si>
  <si>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</si>
  <si>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</si>
  <si>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</si>
  <si>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</si>
  <si>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</si>
  <si>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</si>
  <si>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</si>
  <si>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</si>
  <si>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</si>
  <si>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</si>
  <si>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</si>
  <si>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</si>
  <si>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</si>
  <si>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</si>
  <si>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</si>
  <si>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</si>
  <si>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</si>
  <si>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</si>
  <si>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</si>
  <si>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</si>
  <si>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</si>
  <si>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</si>
  <si>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</si>
  <si>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</si>
  <si>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</si>
  <si>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</si>
  <si>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</si>
  <si>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</si>
  <si>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</si>
  <si>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</si>
  <si>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</si>
  <si>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</si>
  <si>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</si>
  <si>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</si>
  <si>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</si>
  <si>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</si>
  <si>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</si>
  <si>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</si>
  <si>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</si>
  <si>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</si>
  <si>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</si>
  <si>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</si>
  <si>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</si>
  <si>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</si>
  <si>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</si>
  <si>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</si>
  <si>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</si>
  <si>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</si>
  <si>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</si>
  <si>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</si>
  <si>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</si>
  <si>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</si>
  <si>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</si>
  <si>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</si>
  <si>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</si>
  <si>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</si>
  <si>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</si>
  <si>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</si>
  <si>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</si>
  <si>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</si>
  <si>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</si>
  <si>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</si>
  <si>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</si>
  <si>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</si>
  <si>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</si>
  <si>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</si>
  <si>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</si>
  <si>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</si>
  <si>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</si>
  <si>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</si>
  <si>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</si>
  <si>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</si>
  <si>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</si>
  <si>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</si>
  <si>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</si>
  <si>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</si>
  <si>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</si>
  <si>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</si>
  <si>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</si>
  <si>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</si>
  <si>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</si>
  <si>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</si>
  <si>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</si>
  <si>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</si>
  <si>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</si>
  <si>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</si>
  <si>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</si>
  <si>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</si>
  <si>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</si>
  <si>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</si>
  <si>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</si>
  <si>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</si>
  <si>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</si>
  <si>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</si>
  <si>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</si>
  <si>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</si>
  <si>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</si>
  <si>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</si>
  <si>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</si>
  <si>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</si>
  <si>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</si>
  <si>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</si>
  <si>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</si>
  <si>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</si>
  <si>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</si>
  <si>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</si>
  <si>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</si>
  <si>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</si>
  <si>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</si>
  <si>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</si>
  <si>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</si>
  <si>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</si>
  <si>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</si>
  <si>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</si>
  <si>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</si>
  <si>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</si>
  <si>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</si>
  <si>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</si>
  <si>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</si>
  <si>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</si>
  <si>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</si>
  <si>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</si>
  <si>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</si>
  <si>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</si>
  <si>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</si>
  <si>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</si>
  <si>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</si>
  <si>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</si>
  <si>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</si>
  <si>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</si>
  <si>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</si>
  <si>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</si>
  <si>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</si>
  <si>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</si>
  <si>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</si>
  <si>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</si>
  <si>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</si>
  <si>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</si>
  <si>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</si>
  <si>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</si>
  <si>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</si>
  <si>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</si>
  <si>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</si>
  <si>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</si>
  <si>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</si>
  <si>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</si>
  <si>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</si>
  <si>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</si>
  <si>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</si>
  <si>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</si>
  <si>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</si>
  <si>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</si>
  <si>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</si>
  <si>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</si>
  <si>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</si>
  <si>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</si>
  <si>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</si>
  <si>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</si>
  <si>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</si>
  <si>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</si>
  <si>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</si>
  <si>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</si>
  <si>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</si>
  <si>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</si>
  <si>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</si>
  <si>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</si>
  <si>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</si>
  <si>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</si>
  <si>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</si>
  <si>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</si>
  <si>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</si>
  <si>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</si>
  <si>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</si>
  <si>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</si>
  <si>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</si>
  <si>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</si>
  <si>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</si>
  <si>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</si>
  <si>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</si>
  <si>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</si>
  <si>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</si>
  <si>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</si>
  <si>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</si>
  <si>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</si>
  <si>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</si>
  <si>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</si>
  <si>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</si>
  <si>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</si>
  <si>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</si>
  <si>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</si>
  <si>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</si>
  <si>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</si>
  <si>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</si>
  <si>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</si>
  <si>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</si>
  <si>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</si>
  <si>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</si>
  <si>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</si>
  <si>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</si>
  <si>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</si>
  <si>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</si>
  <si>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</si>
  <si>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</si>
  <si>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</si>
  <si>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</si>
  <si>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</si>
  <si>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</si>
  <si>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</si>
  <si>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</si>
  <si>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</si>
  <si>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</si>
  <si>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</si>
  <si>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</si>
  <si>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</si>
  <si>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</si>
  <si>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</si>
  <si>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</si>
  <si>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</si>
  <si>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</si>
  <si>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</si>
  <si>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</si>
  <si>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</si>
  <si>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</si>
  <si>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</si>
  <si>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</si>
  <si>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</si>
  <si>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</si>
  <si>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</si>
  <si>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</si>
  <si>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</si>
  <si>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</si>
  <si>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</si>
  <si>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</si>
  <si>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</si>
  <si>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</si>
  <si>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</si>
  <si>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</si>
  <si>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</si>
  <si>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</si>
  <si>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</si>
  <si>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</si>
  <si>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</si>
  <si>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</si>
  <si>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</si>
  <si>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</si>
  <si>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</si>
  <si>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</si>
  <si>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</si>
  <si>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</si>
  <si>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</si>
  <si>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</si>
  <si>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</si>
  <si>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</si>
  <si>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</si>
  <si>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</si>
  <si>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</si>
  <si>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</si>
  <si>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</si>
  <si>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</si>
  <si>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</si>
  <si>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</si>
  <si>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</si>
  <si>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</si>
  <si>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</si>
  <si>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</si>
  <si>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</si>
  <si>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</si>
  <si>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</si>
  <si>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</si>
  <si>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</si>
  <si>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</si>
  <si>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</si>
  <si>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</si>
  <si>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</si>
  <si>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</si>
  <si>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</si>
  <si>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</si>
  <si>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</si>
  <si>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</si>
  <si>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</si>
  <si>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</si>
  <si>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</si>
  <si>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</si>
  <si>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</si>
  <si>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</si>
  <si>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</si>
  <si>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</si>
  <si>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</si>
  <si>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</si>
  <si>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</si>
  <si>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</si>
  <si>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</si>
  <si>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</si>
  <si>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</si>
  <si>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</si>
  <si>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</si>
  <si>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</si>
  <si>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</si>
  <si>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</si>
  <si>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</si>
  <si>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</si>
  <si>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</si>
  <si>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</si>
  <si>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</si>
  <si>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</si>
  <si>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</si>
  <si>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</si>
  <si>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</si>
  <si>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</si>
  <si>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</si>
  <si>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</si>
  <si>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</si>
  <si>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</si>
  <si>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</si>
  <si>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</si>
  <si>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</si>
  <si>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</si>
  <si>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</si>
  <si>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</si>
  <si>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</si>
  <si>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</si>
  <si>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</si>
  <si>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</si>
  <si>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</si>
  <si>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</si>
  <si>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</si>
  <si>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</si>
  <si>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</si>
  <si>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</si>
  <si>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</si>
  <si>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</si>
  <si>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</si>
  <si>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</si>
  <si>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</si>
  <si>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</si>
  <si>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</si>
  <si>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</si>
  <si>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</si>
  <si>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</si>
  <si>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</si>
  <si>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</si>
  <si>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</si>
  <si>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</si>
  <si>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</si>
  <si>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</si>
  <si>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</si>
  <si>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</si>
  <si>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</si>
  <si>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</si>
  <si>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</si>
  <si>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</si>
  <si>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</si>
  <si>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</si>
  <si>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</si>
  <si>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</si>
  <si>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</si>
  <si>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</si>
  <si>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</si>
  <si>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</si>
  <si>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</si>
  <si>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</si>
  <si>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</si>
  <si>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</si>
  <si>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</si>
  <si>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</si>
  <si>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</si>
  <si>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</si>
  <si>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</si>
  <si>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</si>
  <si>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</si>
  <si>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</si>
  <si>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</si>
  <si>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</si>
  <si>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</si>
  <si>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</si>
  <si>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</si>
  <si>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</si>
  <si>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</si>
  <si>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</si>
  <si>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</si>
  <si>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</si>
  <si>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</si>
  <si>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</si>
  <si>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</si>
  <si>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</si>
  <si>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</si>
  <si>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</si>
  <si>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</si>
  <si>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</si>
  <si>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</si>
  <si>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</si>
  <si>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</si>
  <si>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</si>
  <si>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</si>
  <si>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</si>
  <si>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</si>
  <si>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</si>
  <si>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</si>
  <si>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</si>
  <si>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</si>
  <si>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</si>
  <si>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</si>
  <si>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</si>
  <si>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</si>
  <si>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</si>
  <si>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</si>
  <si>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</si>
  <si>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</si>
  <si>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</si>
  <si>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</si>
  <si>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</si>
  <si>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</si>
  <si>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</si>
  <si>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</si>
  <si>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</si>
  <si>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</si>
  <si>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</si>
  <si>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</si>
  <si>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</si>
  <si>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</si>
  <si>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</si>
  <si>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</si>
  <si>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</si>
  <si>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</si>
  <si>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</si>
  <si>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</si>
  <si>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</si>
  <si>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</si>
  <si>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</si>
  <si>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</si>
  <si>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</si>
  <si>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</si>
  <si>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</si>
  <si>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</si>
  <si>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</si>
  <si>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</si>
  <si>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</si>
  <si>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</si>
  <si>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</si>
  <si>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</si>
  <si>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</si>
  <si>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</si>
  <si>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</si>
  <si>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</si>
  <si>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</si>
  <si>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</si>
  <si>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</si>
  <si>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</si>
  <si>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</si>
  <si>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</si>
  <si>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</si>
  <si>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</si>
  <si>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</si>
  <si>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</si>
  <si>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</si>
  <si>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</si>
  <si>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</si>
  <si>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</si>
  <si>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</si>
  <si>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</si>
  <si>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</si>
  <si>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</si>
  <si>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</si>
  <si>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</si>
  <si>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</si>
  <si>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</si>
  <si>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</si>
  <si>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</si>
  <si>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</si>
  <si>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</si>
  <si>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</si>
  <si>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</si>
  <si>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</si>
  <si>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</si>
  <si>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</si>
  <si>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</si>
  <si>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</si>
  <si>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</si>
  <si>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</si>
  <si>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</si>
  <si>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</si>
  <si>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</si>
  <si>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</si>
  <si>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</si>
  <si>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</si>
  <si>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</si>
  <si>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</si>
  <si>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</si>
  <si>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</si>
  <si>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</si>
  <si>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</si>
  <si>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</si>
  <si>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</si>
  <si>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</si>
  <si>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</si>
  <si>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</si>
  <si>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</si>
  <si>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</si>
  <si>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</si>
  <si>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</si>
  <si>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</si>
  <si>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</si>
  <si>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</si>
  <si>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</si>
  <si>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</si>
  <si>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</si>
  <si>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</si>
  <si>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</si>
  <si>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</si>
  <si>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</si>
  <si>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</si>
  <si>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</si>
  <si>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</si>
  <si>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</si>
  <si>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</si>
  <si>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</si>
  <si>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</si>
  <si>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</si>
  <si>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</si>
  <si>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</si>
  <si>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</si>
  <si>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</si>
  <si>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</si>
  <si>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</si>
  <si>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</si>
  <si>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</si>
  <si>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</si>
  <si>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</si>
  <si>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</si>
  <si>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</si>
  <si>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</si>
  <si>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</si>
  <si>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</si>
  <si>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</si>
  <si>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</si>
  <si>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</si>
  <si>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</si>
  <si>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</si>
  <si>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</si>
  <si>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</si>
  <si>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</si>
  <si>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</si>
  <si>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</si>
  <si>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</si>
  <si>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</si>
  <si>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</si>
  <si>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</si>
  <si>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</si>
  <si>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</si>
  <si>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</si>
  <si>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</si>
  <si>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</si>
  <si>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</si>
  <si>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</si>
  <si>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</si>
  <si>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</si>
  <si>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</si>
  <si>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</si>
  <si>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</si>
  <si>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</si>
  <si>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</si>
  <si>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</si>
  <si>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</si>
  <si>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</si>
  <si>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</si>
  <si>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</si>
  <si>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</si>
  <si>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</si>
  <si>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</si>
  <si>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</si>
  <si>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</si>
  <si>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</si>
  <si>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</si>
  <si>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</si>
  <si>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</si>
  <si>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</si>
  <si>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</si>
  <si>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</si>
  <si>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</si>
  <si>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</si>
  <si>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</si>
  <si>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</si>
  <si>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</si>
  <si>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</si>
  <si>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</si>
  <si>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</si>
  <si>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</si>
  <si>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</si>
  <si>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</si>
  <si>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</si>
  <si>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</si>
  <si>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</si>
  <si>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</si>
  <si>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</si>
  <si>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</si>
  <si>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</si>
  <si>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</si>
  <si>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</si>
  <si>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</si>
  <si>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</si>
  <si>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</si>
  <si>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</si>
  <si>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</si>
  <si>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</si>
  <si>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</si>
  <si>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</si>
  <si>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</si>
  <si>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</si>
  <si>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</si>
  <si>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</si>
  <si>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</si>
  <si>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</si>
  <si>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</si>
  <si>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</si>
  <si>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</si>
  <si>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</si>
  <si>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</si>
  <si>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</si>
  <si>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</si>
  <si>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</si>
  <si>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</si>
  <si>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</si>
  <si>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</si>
  <si>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</si>
  <si>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</si>
  <si>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</si>
  <si>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</si>
  <si>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</si>
  <si>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</si>
  <si>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</si>
  <si>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</si>
  <si>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</si>
  <si>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</si>
  <si>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</si>
  <si>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</si>
  <si>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</si>
  <si>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</si>
  <si>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</si>
  <si>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</si>
  <si>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</si>
  <si>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</si>
  <si>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</si>
  <si>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</si>
  <si>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</si>
  <si>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</si>
  <si>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</si>
  <si>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</si>
  <si>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</si>
  <si>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</si>
  <si>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</si>
  <si>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</si>
  <si>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</si>
  <si>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</si>
  <si>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</si>
  <si>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</si>
  <si>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</si>
  <si>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</si>
  <si>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</si>
  <si>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</si>
  <si>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</si>
  <si>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</si>
  <si>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</si>
  <si>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</si>
  <si>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</si>
  <si>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</si>
  <si>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</si>
  <si>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</si>
  <si>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</si>
  <si>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</si>
  <si>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</si>
  <si>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</si>
  <si>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</si>
  <si>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</si>
  <si>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</si>
  <si>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</si>
  <si>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</si>
  <si>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</si>
  <si>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</si>
  <si>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</si>
  <si>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</si>
  <si>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</si>
  <si>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</si>
  <si>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</si>
  <si>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</si>
  <si>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</si>
  <si>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</si>
  <si>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</si>
  <si>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</si>
  <si>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</si>
  <si>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</si>
  <si>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</si>
  <si>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</si>
  <si>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</si>
  <si>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</si>
  <si>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</si>
  <si>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</si>
  <si>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</si>
  <si>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</si>
  <si>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</si>
  <si>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</si>
  <si>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</si>
  <si>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</si>
  <si>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</si>
  <si>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</si>
  <si>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</si>
  <si>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</si>
  <si>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</si>
  <si>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</si>
  <si>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</si>
  <si>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</si>
  <si>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</si>
  <si>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</si>
  <si>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</si>
  <si>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</si>
  <si>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</si>
  <si>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</si>
  <si>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</si>
  <si>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</si>
  <si>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</si>
  <si>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</si>
  <si>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</si>
  <si>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</si>
  <si>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</si>
  <si>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</si>
  <si>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</si>
  <si>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</si>
  <si>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</si>
  <si>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</si>
  <si>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</si>
  <si>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</si>
  <si>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</si>
  <si>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</si>
  <si>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</si>
  <si>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</si>
  <si>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</si>
  <si>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</si>
  <si>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</si>
  <si>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</si>
  <si>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</si>
  <si>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</si>
  <si>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</si>
  <si>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</si>
  <si>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</si>
  <si>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</si>
  <si>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</si>
  <si>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</si>
  <si>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</si>
  <si>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</si>
  <si>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</si>
  <si>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</si>
  <si>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</si>
  <si>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</si>
  <si>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</si>
  <si>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</si>
  <si>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</si>
  <si>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</si>
  <si>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</si>
  <si>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</si>
  <si>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</si>
  <si>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</si>
  <si>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</si>
  <si>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</si>
  <si>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</si>
  <si>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</si>
  <si>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</si>
  <si>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</si>
  <si>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</si>
  <si>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</si>
  <si>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</si>
  <si>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</si>
  <si>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</si>
  <si>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</si>
  <si>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</si>
  <si>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</si>
  <si>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</si>
  <si>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</si>
  <si>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</si>
  <si>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</si>
  <si>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</si>
  <si>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</si>
  <si>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</si>
  <si>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</si>
  <si>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</si>
  <si>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</si>
  <si>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</si>
  <si>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</si>
  <si>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</si>
  <si>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</si>
  <si>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</si>
  <si>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</si>
  <si>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</si>
  <si>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</si>
  <si>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</si>
  <si>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</si>
  <si>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</si>
  <si>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</si>
  <si>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</si>
  <si>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</si>
  <si>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</si>
  <si>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</si>
  <si>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</si>
  <si>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</si>
  <si>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</si>
  <si>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</si>
  <si>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</si>
  <si>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</si>
  <si>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</si>
  <si>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</si>
  <si>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</si>
  <si>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</si>
  <si>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</si>
  <si>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</si>
  <si>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</si>
  <si>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</si>
  <si>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</si>
  <si>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</si>
  <si>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</si>
  <si>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</si>
  <si>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</si>
  <si>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</si>
  <si>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</si>
  <si>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</si>
  <si>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</si>
  <si>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</si>
  <si>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</si>
  <si>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</si>
  <si>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</si>
  <si>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</si>
  <si>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</si>
  <si>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</si>
  <si>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</si>
  <si>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</si>
  <si>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</si>
  <si>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</si>
  <si>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</si>
  <si>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</si>
  <si>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</si>
  <si>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</si>
  <si>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</si>
  <si>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</si>
  <si>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</si>
  <si>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</si>
  <si>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</si>
  <si>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</si>
  <si>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</si>
  <si>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</si>
  <si>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</si>
  <si>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</si>
  <si>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</si>
  <si>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</si>
  <si>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</si>
  <si>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</si>
  <si>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</si>
  <si>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</si>
  <si>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</si>
  <si>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</si>
  <si>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</si>
  <si>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</si>
  <si>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</si>
  <si>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</si>
  <si>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</si>
  <si>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</si>
  <si>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</si>
  <si>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</si>
  <si>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</si>
  <si>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</si>
  <si>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</si>
  <si>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</si>
  <si>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</si>
  <si>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</si>
  <si>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</si>
  <si>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</si>
  <si>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</si>
  <si>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</si>
  <si>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</si>
  <si>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</si>
  <si>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</si>
  <si>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</si>
  <si>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</si>
  <si>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</si>
  <si>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</si>
  <si>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</si>
  <si>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</si>
  <si>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</si>
  <si>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</si>
  <si>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</si>
  <si>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</si>
  <si>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</si>
  <si>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</si>
  <si>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</si>
  <si>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</si>
  <si>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</si>
  <si>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</si>
  <si>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</si>
  <si>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</si>
  <si>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</si>
  <si>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</si>
  <si>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</si>
  <si>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</si>
  <si>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</si>
  <si>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</si>
  <si>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</si>
  <si>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</si>
  <si>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</si>
  <si>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</si>
  <si>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</si>
  <si>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</si>
  <si>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</si>
  <si>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</si>
  <si>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</si>
  <si>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</si>
  <si>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</si>
  <si>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</si>
  <si>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</si>
  <si>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</si>
  <si>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</si>
  <si>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</si>
  <si>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</si>
  <si>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</si>
  <si>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</si>
  <si>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</si>
  <si>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</si>
  <si>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</si>
  <si>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</si>
  <si>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</si>
  <si>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</si>
  <si>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</si>
  <si>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</si>
  <si>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</si>
  <si>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</si>
  <si>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</si>
  <si>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</si>
  <si>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</si>
  <si>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</si>
  <si>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</si>
  <si>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</si>
  <si>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</si>
  <si>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</si>
  <si>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</si>
  <si>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</si>
  <si>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</si>
  <si>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</si>
  <si>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</si>
  <si>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</si>
  <si>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</si>
  <si>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</si>
  <si>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</si>
  <si>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</si>
  <si>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</si>
  <si>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</si>
  <si>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</si>
  <si>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</si>
  <si>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</si>
  <si>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</si>
  <si>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</si>
  <si>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</si>
  <si>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</si>
  <si>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</si>
  <si>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</si>
  <si>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</si>
  <si>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</si>
  <si>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</si>
  <si>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</si>
  <si>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</si>
  <si>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</si>
  <si>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</si>
  <si>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</si>
  <si>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</si>
  <si>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</si>
  <si>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</si>
  <si>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</si>
  <si>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</si>
  <si>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</si>
  <si>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</si>
  <si>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</si>
  <si>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</si>
  <si>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</si>
  <si>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</si>
  <si>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</si>
  <si>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</si>
  <si>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</si>
  <si>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</si>
  <si>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</si>
  <si>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</si>
  <si>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</si>
  <si>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</si>
  <si>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</si>
  <si>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</si>
  <si>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</si>
  <si>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</si>
  <si>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</si>
  <si>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</si>
  <si>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</si>
  <si>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</si>
  <si>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</si>
  <si>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</si>
  <si>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</si>
  <si>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</si>
  <si>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</si>
  <si>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</si>
  <si>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</si>
  <si>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</si>
  <si>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</si>
  <si>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</si>
  <si>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</si>
  <si>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</si>
  <si>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</si>
  <si>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</si>
  <si>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</si>
  <si>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</si>
  <si>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</si>
  <si>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</si>
  <si>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</si>
  <si>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</si>
  <si>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</si>
  <si>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</si>
  <si>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</si>
  <si>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</si>
  <si>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</si>
  <si>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</si>
  <si>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</si>
  <si>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</si>
  <si>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</si>
  <si>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</si>
  <si>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</si>
  <si>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</si>
  <si>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</si>
  <si>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</si>
  <si>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</si>
  <si>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</si>
  <si>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</si>
  <si>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</si>
  <si>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</si>
  <si>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</si>
  <si>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</si>
  <si>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</si>
  <si>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</si>
  <si>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</si>
  <si>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</si>
  <si>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</si>
  <si>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</si>
  <si>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</si>
  <si>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</si>
  <si>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</si>
  <si>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</si>
  <si>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</si>
  <si>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</si>
  <si>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</si>
  <si>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</si>
  <si>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</si>
  <si>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</si>
  <si>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</si>
  <si>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</si>
  <si>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</si>
  <si>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</si>
  <si>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</si>
  <si>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</si>
  <si>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</si>
  <si>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</si>
  <si>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</si>
  <si>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</si>
  <si>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</si>
  <si>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</si>
  <si>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</si>
  <si>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</si>
  <si>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</si>
  <si>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</si>
  <si>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</si>
  <si>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</si>
  <si>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</si>
  <si>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</si>
  <si>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</si>
  <si>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</si>
  <si>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</si>
  <si>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</si>
  <si>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</si>
  <si>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</si>
  <si>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</si>
  <si>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</si>
  <si>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</si>
  <si>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</si>
  <si>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</si>
  <si>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</si>
  <si>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</si>
  <si>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</si>
  <si>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</si>
  <si>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</si>
  <si>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</si>
  <si>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</si>
  <si>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</si>
  <si>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</si>
  <si>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</si>
  <si>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</si>
  <si>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</si>
  <si>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</si>
  <si>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</si>
  <si>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</si>
  <si>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</si>
  <si>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</si>
  <si>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</si>
  <si>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</si>
  <si>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</si>
  <si>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</si>
  <si>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</si>
  <si>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</si>
  <si>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</si>
  <si>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</si>
  <si>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</si>
  <si>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</si>
  <si>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</si>
  <si>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</si>
  <si>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</si>
  <si>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</si>
  <si>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</si>
  <si>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</si>
  <si>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</si>
  <si>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</si>
  <si>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</si>
  <si>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</si>
  <si>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</si>
  <si>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</si>
  <si>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</si>
  <si>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</si>
  <si>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</si>
  <si>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</si>
  <si>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</si>
  <si>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</si>
  <si>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</si>
  <si>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</si>
  <si>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</si>
  <si>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</si>
  <si>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</si>
  <si>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</si>
  <si>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</si>
  <si>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</si>
  <si>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</si>
  <si>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</si>
  <si>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</si>
  <si>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</si>
  <si>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</si>
  <si>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</si>
  <si>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</si>
  <si>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</si>
  <si>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</si>
  <si>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</si>
  <si>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</si>
  <si>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</si>
  <si>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</si>
  <si>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</si>
  <si>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</si>
  <si>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</si>
  <si>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</si>
  <si>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</si>
  <si>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</si>
  <si>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</si>
  <si>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</si>
  <si>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</si>
  <si>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</si>
  <si>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</si>
  <si>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</si>
  <si>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</si>
  <si>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</si>
  <si>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</si>
  <si>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</si>
  <si>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</si>
  <si>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</si>
  <si>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</si>
  <si>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</si>
  <si>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</si>
  <si>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</si>
  <si>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</si>
  <si>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</si>
  <si>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</si>
  <si>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</si>
  <si>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</si>
  <si>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</si>
  <si>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</si>
  <si>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</si>
  <si>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</si>
  <si>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</si>
  <si>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</si>
  <si>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</si>
  <si>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</si>
  <si>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</si>
  <si>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</si>
  <si>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</si>
  <si>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</si>
  <si>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</si>
  <si>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</si>
  <si>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</si>
  <si>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</si>
  <si>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</si>
  <si>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</si>
  <si>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</si>
  <si>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</si>
  <si>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</si>
  <si>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</si>
  <si>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</si>
  <si>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</si>
  <si>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</si>
  <si>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</si>
  <si>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</si>
  <si>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</si>
  <si>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</si>
  <si>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</si>
  <si>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</si>
  <si>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</si>
  <si>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</si>
  <si>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</si>
  <si>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</si>
  <si>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</si>
  <si>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</si>
  <si>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</si>
  <si>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</si>
  <si>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</si>
  <si>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</si>
  <si>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</si>
  <si>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</si>
  <si>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</si>
  <si>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</si>
  <si>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</si>
  <si>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</si>
  <si>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</si>
  <si>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</si>
  <si>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</si>
  <si>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</si>
  <si>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</si>
  <si>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</si>
  <si>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</si>
  <si>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</si>
  <si>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</si>
  <si>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</si>
  <si>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</si>
  <si>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</si>
  <si>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</si>
  <si>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</si>
  <si>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</si>
  <si>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</si>
  <si>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</si>
  <si>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</si>
  <si>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</si>
  <si>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</si>
  <si>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</si>
  <si>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</si>
  <si>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</si>
  <si>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</si>
  <si>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</si>
  <si>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</si>
  <si>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</si>
  <si>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</si>
  <si>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</si>
  <si>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</si>
  <si>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</si>
  <si>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</si>
  <si>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</si>
  <si>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</si>
  <si>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</si>
  <si>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</si>
  <si>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</si>
  <si>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</si>
  <si>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</si>
  <si>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</si>
  <si>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</si>
  <si>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</si>
  <si>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</si>
  <si>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</si>
  <si>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</si>
  <si>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</si>
  <si>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</si>
  <si>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</si>
  <si>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</si>
  <si>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</si>
  <si>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</si>
  <si>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</si>
  <si>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</si>
  <si>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</si>
  <si>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</si>
  <si>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</si>
  <si>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</si>
  <si>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</si>
  <si>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</si>
  <si>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</si>
  <si>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</si>
  <si>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</si>
  <si>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</si>
  <si>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</si>
  <si>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</si>
  <si>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</si>
  <si>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</si>
  <si>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</si>
  <si>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</si>
  <si>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</si>
  <si>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</si>
  <si>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</si>
  <si>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</si>
  <si>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</si>
  <si>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</si>
  <si>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</si>
  <si>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</si>
  <si>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</si>
  <si>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</si>
  <si>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</si>
  <si>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</si>
  <si>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</si>
  <si>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</si>
  <si>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</si>
  <si>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</si>
  <si>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</si>
  <si>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</si>
  <si>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</si>
  <si>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</si>
  <si>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</si>
  <si>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</si>
  <si>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</si>
  <si>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</si>
  <si>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</si>
  <si>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</si>
  <si>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</si>
  <si>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</si>
  <si>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</si>
  <si>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</si>
  <si>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</si>
  <si>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</si>
  <si>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</si>
  <si>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</si>
  <si>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</si>
  <si>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</si>
  <si>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</si>
  <si>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</si>
  <si>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</si>
  <si>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</si>
  <si>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</si>
  <si>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</si>
  <si>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</si>
  <si>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</si>
  <si>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</si>
  <si>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</si>
  <si>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</si>
  <si>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</si>
  <si>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</si>
  <si>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</si>
  <si>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</si>
  <si>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</si>
  <si>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</si>
  <si>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</si>
  <si>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</si>
  <si>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</si>
  <si>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</si>
  <si>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</si>
  <si>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</si>
  <si>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</si>
  <si>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</si>
  <si>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</si>
  <si>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</si>
  <si>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</si>
  <si>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</si>
  <si>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</si>
  <si>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</si>
  <si>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</si>
  <si>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</si>
  <si>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</si>
  <si>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</si>
  <si>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</si>
  <si>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</si>
  <si>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</si>
  <si>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</si>
  <si>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</si>
  <si>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</si>
  <si>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</si>
  <si>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</si>
  <si>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</si>
  <si>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</si>
  <si>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</si>
  <si>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</si>
  <si>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</si>
  <si>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</si>
  <si>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</si>
  <si>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</si>
  <si>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</si>
  <si>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</si>
  <si>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</si>
  <si>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</si>
  <si>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</si>
  <si>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</si>
  <si>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</si>
  <si>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</si>
  <si>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</si>
  <si>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</si>
  <si>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</si>
  <si>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</si>
  <si>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</si>
  <si>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</si>
  <si>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</si>
  <si>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</si>
  <si>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</si>
  <si>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</si>
  <si>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</si>
  <si>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</si>
  <si>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</si>
  <si>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</si>
  <si>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</si>
  <si>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</si>
  <si>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</si>
  <si>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</si>
  <si>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</si>
  <si>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</si>
  <si>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</si>
  <si>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</si>
  <si>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</si>
  <si>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</si>
  <si>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</si>
  <si>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</si>
  <si>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</si>
  <si>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</si>
  <si>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</si>
  <si>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</si>
  <si>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</si>
  <si>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</si>
  <si>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</si>
  <si>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</si>
  <si>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</si>
  <si>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</si>
  <si>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</si>
  <si>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</si>
  <si>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</si>
  <si>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</si>
  <si>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</si>
  <si>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</si>
  <si>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</si>
  <si>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</si>
  <si>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</si>
  <si>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</si>
  <si>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</si>
  <si>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</si>
  <si>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</si>
  <si>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</si>
  <si>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</si>
  <si>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</si>
  <si>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</si>
  <si>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</si>
  <si>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</si>
  <si>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</si>
  <si>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</si>
  <si>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</si>
  <si>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</si>
  <si>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</si>
  <si>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</si>
  <si>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</si>
  <si>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</si>
  <si>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</si>
  <si>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</si>
  <si>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</si>
  <si>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</si>
  <si>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</si>
  <si>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</si>
  <si>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</si>
  <si>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</si>
  <si>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</si>
  <si>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</si>
  <si>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</si>
  <si>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</si>
  <si>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</si>
  <si>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</si>
  <si>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</si>
  <si>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</si>
  <si>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</si>
  <si>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</si>
  <si>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</si>
  <si>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</si>
  <si>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</si>
  <si>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</si>
  <si>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</si>
  <si>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</si>
  <si>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</si>
  <si>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</si>
  <si>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</si>
  <si>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</si>
  <si>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</si>
  <si>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</si>
  <si>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</si>
  <si>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</si>
  <si>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</si>
  <si>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</si>
  <si>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</si>
  <si>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</si>
  <si>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</si>
  <si>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</si>
  <si>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</si>
  <si>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</si>
  <si>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</si>
  <si>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</si>
  <si>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</si>
  <si>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</si>
  <si>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</si>
  <si>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</si>
  <si>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</si>
  <si>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</si>
  <si>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</si>
  <si>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</si>
  <si>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</si>
  <si>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</si>
  <si>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</si>
  <si>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</si>
  <si>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</si>
  <si>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</si>
  <si>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</si>
  <si>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</si>
  <si>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</si>
  <si>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</si>
  <si>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</si>
  <si>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</si>
  <si>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</si>
  <si>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</si>
  <si>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</si>
  <si>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</si>
  <si>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</si>
  <si>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</si>
  <si>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</si>
  <si>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</si>
  <si>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</si>
  <si>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</si>
  <si>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</si>
  <si>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</si>
  <si>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</si>
  <si>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</si>
  <si>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</si>
  <si>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</si>
  <si>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</si>
  <si>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</si>
  <si>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</si>
  <si>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</si>
  <si>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</si>
  <si>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</si>
  <si>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</si>
  <si>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</si>
  <si>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</si>
  <si>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</si>
  <si>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</si>
  <si>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</si>
  <si>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</si>
  <si>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</si>
  <si>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</si>
  <si>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</si>
  <si>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</si>
  <si>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</si>
  <si>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</si>
  <si>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</si>
  <si>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</si>
  <si>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</si>
  <si>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</si>
  <si>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</si>
  <si>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</si>
  <si>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</si>
  <si>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</si>
  <si>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</si>
  <si>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</si>
  <si>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</si>
  <si>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</si>
  <si>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</si>
  <si>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</si>
  <si>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</si>
  <si>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</si>
  <si>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</si>
  <si>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</si>
  <si>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</si>
  <si>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</si>
  <si>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</si>
  <si>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</si>
  <si>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</si>
  <si>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</si>
  <si>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</si>
  <si>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</si>
  <si>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</si>
  <si>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</si>
  <si>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</si>
  <si>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</si>
  <si>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</si>
  <si>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</si>
  <si>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</si>
  <si>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</si>
  <si>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</si>
  <si>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</si>
  <si>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</si>
  <si>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</si>
  <si>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</si>
  <si>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</si>
  <si>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</si>
  <si>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</si>
  <si>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</si>
  <si>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</si>
  <si>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</si>
  <si>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</si>
  <si>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</si>
  <si>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</si>
  <si>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</si>
  <si>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</si>
  <si>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</si>
  <si>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</si>
  <si>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</si>
  <si>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</si>
  <si>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</si>
  <si>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</si>
  <si>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</si>
  <si>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</si>
  <si>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</si>
  <si>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</si>
  <si>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</si>
  <si>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</si>
  <si>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</si>
  <si>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</si>
  <si>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</si>
  <si>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</si>
  <si>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</si>
  <si>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</si>
  <si>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</si>
  <si>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</si>
  <si>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</si>
  <si>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</si>
  <si>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</si>
  <si>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</si>
  <si>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</si>
  <si>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</si>
  <si>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</si>
  <si>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</si>
  <si>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</si>
  <si>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</si>
  <si>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</si>
  <si>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</si>
  <si>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</si>
  <si>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</si>
  <si>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</si>
  <si>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</si>
  <si>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</si>
  <si>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</si>
  <si>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</si>
  <si>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</si>
  <si>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</si>
  <si>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</si>
  <si>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</si>
  <si>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</si>
  <si>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</si>
  <si>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</si>
  <si>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</si>
  <si>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</si>
  <si>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</si>
  <si>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</si>
  <si>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</si>
  <si>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</si>
  <si>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</si>
  <si>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</si>
  <si>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</si>
  <si>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</si>
  <si>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</si>
  <si>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</si>
  <si>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</si>
  <si>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</si>
  <si>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</si>
  <si>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</si>
  <si>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</si>
  <si>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</si>
  <si>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</si>
  <si>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</si>
  <si>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</si>
  <si>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</si>
  <si>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</si>
  <si>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</si>
  <si>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</si>
  <si>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</si>
  <si>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</si>
  <si>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</si>
  <si>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</si>
  <si>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</si>
  <si>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</si>
  <si>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</si>
  <si>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</si>
  <si>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</si>
  <si>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</si>
  <si>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</si>
  <si>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</si>
  <si>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</si>
  <si>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</si>
  <si>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</si>
  <si>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</si>
  <si>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</si>
  <si>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</si>
  <si>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</si>
  <si>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</si>
  <si>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</si>
  <si>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</si>
  <si>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</si>
  <si>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</si>
  <si>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</si>
  <si>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</si>
  <si>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</si>
  <si>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</si>
  <si>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</si>
  <si>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</si>
  <si>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</si>
  <si>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</si>
  <si>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</si>
  <si>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</si>
  <si>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</si>
  <si>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</si>
  <si>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</si>
  <si>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</si>
  <si>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</si>
  <si>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</si>
  <si>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</si>
  <si>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</si>
  <si>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</si>
  <si>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</si>
  <si>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</si>
  <si>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</si>
  <si>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</si>
  <si>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</si>
  <si>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</si>
  <si>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</si>
  <si>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</si>
  <si>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</si>
  <si>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</si>
  <si>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</si>
  <si>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</si>
  <si>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</si>
  <si>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</si>
  <si>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</si>
  <si>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</si>
  <si>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</si>
  <si>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</si>
  <si>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</si>
  <si>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</si>
  <si>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</si>
  <si>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</si>
  <si>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</si>
  <si>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</si>
  <si>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</si>
  <si>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</si>
  <si>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</si>
  <si>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</si>
  <si>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</si>
  <si>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</si>
  <si>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</si>
  <si>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</si>
  <si>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</si>
  <si>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</si>
  <si>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</si>
  <si>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</si>
  <si>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</si>
  <si>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</si>
  <si>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</si>
  <si>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</si>
  <si>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</si>
  <si>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</si>
  <si>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</si>
  <si>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</si>
  <si>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</si>
  <si>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</si>
  <si>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</si>
  <si>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</si>
  <si>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</si>
  <si>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</si>
  <si>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</si>
  <si>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</si>
  <si>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</si>
  <si>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</si>
  <si>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</si>
  <si>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</si>
  <si>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</si>
  <si>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</si>
  <si>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</si>
  <si>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</si>
  <si>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</si>
  <si>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</si>
  <si>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</si>
  <si>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</si>
  <si>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</si>
  <si>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</si>
  <si>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</si>
  <si>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</si>
  <si>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</si>
  <si>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</si>
  <si>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</si>
  <si>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</si>
  <si>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</si>
  <si>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</si>
  <si>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</si>
  <si>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</si>
  <si>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</si>
  <si>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</si>
  <si>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</si>
  <si>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</si>
  <si>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</si>
  <si>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</si>
  <si>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</si>
  <si>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</si>
  <si>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</si>
  <si>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</si>
  <si>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</si>
  <si>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</si>
  <si>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</si>
  <si>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</si>
  <si>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</si>
  <si>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</si>
  <si>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</si>
  <si>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</si>
  <si>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</si>
  <si>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</si>
  <si>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</si>
  <si>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</si>
  <si>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</si>
  <si>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</si>
  <si>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</si>
  <si>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</si>
  <si>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</si>
  <si>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</si>
  <si>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</si>
  <si>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</si>
  <si>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</si>
  <si>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</si>
  <si>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</si>
  <si>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</si>
  <si>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</si>
  <si>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</si>
  <si>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</si>
  <si>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</si>
  <si>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</si>
  <si>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</si>
  <si>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</si>
  <si>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</si>
  <si>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</si>
  <si>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</si>
  <si>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</si>
  <si>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</si>
  <si>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</si>
  <si>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</si>
  <si>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</si>
  <si>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</si>
  <si>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</si>
  <si>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</si>
  <si>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</si>
  <si>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</si>
  <si>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</si>
  <si>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</si>
  <si>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</si>
  <si>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</si>
  <si>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</si>
  <si>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</si>
  <si>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</si>
  <si>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</si>
  <si>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</si>
  <si>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</si>
  <si>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</si>
  <si>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</si>
  <si>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</si>
  <si>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</si>
  <si>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</si>
  <si>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</si>
  <si>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</si>
  <si>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</si>
  <si>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</si>
  <si>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</si>
  <si>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</si>
  <si>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</si>
  <si>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</si>
  <si>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</si>
  <si>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</si>
  <si>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</si>
  <si>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</si>
  <si>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</si>
  <si>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</si>
  <si>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</si>
  <si>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</si>
  <si>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</si>
  <si>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</si>
  <si>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</si>
  <si>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</si>
  <si>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</si>
  <si>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</si>
  <si>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</si>
  <si>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</si>
  <si>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</si>
  <si>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</si>
  <si>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</si>
  <si>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</si>
  <si>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</si>
  <si>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</si>
  <si>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</si>
  <si>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</si>
  <si>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</si>
  <si>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</si>
  <si>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</si>
  <si>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</si>
  <si>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</si>
  <si>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</si>
  <si>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</si>
  <si>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</si>
  <si>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</si>
  <si>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</si>
  <si>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</si>
  <si>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</si>
  <si>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</si>
  <si>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</si>
  <si>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</si>
  <si>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</si>
  <si>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</si>
  <si>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</si>
  <si>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</si>
  <si>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</si>
  <si>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</si>
  <si>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</si>
  <si>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</si>
  <si>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</si>
  <si>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</si>
  <si>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</si>
  <si>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</si>
  <si>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</si>
  <si>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</si>
  <si>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</si>
  <si>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</si>
  <si>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</si>
  <si>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</si>
  <si>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</si>
  <si>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</si>
  <si>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</si>
  <si>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</si>
  <si>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</si>
  <si>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</si>
  <si>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</si>
  <si>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</si>
  <si>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</si>
  <si>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</si>
  <si>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</si>
  <si>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</si>
  <si>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</si>
  <si>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</si>
  <si>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</si>
  <si>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</si>
  <si>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</si>
  <si>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</si>
  <si>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</si>
  <si>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</si>
  <si>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</si>
  <si>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</si>
  <si>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</si>
  <si>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</si>
  <si>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</si>
  <si>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</si>
  <si>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</si>
  <si>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</si>
  <si>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</si>
  <si>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</si>
  <si>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</si>
  <si>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</si>
  <si>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</si>
  <si>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</si>
  <si>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</si>
  <si>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</si>
  <si>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</si>
  <si>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</si>
  <si>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</si>
  <si>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</si>
  <si>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</si>
  <si>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</si>
  <si>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</si>
  <si>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</si>
  <si>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</si>
  <si>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</si>
  <si>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</si>
  <si>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</si>
  <si>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</si>
  <si>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</si>
  <si>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</si>
  <si>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</si>
  <si>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</si>
  <si>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</si>
  <si>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</si>
  <si>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</si>
  <si>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</si>
  <si>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</si>
  <si>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</si>
  <si>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</si>
  <si>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</si>
  <si>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</si>
  <si>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</si>
  <si>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</si>
  <si>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</si>
  <si>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</si>
  <si>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</si>
  <si>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</si>
  <si>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</si>
  <si>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</si>
  <si>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</si>
  <si>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</si>
  <si>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</si>
  <si>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</si>
  <si>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</si>
  <si>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</si>
  <si>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</si>
  <si>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</si>
  <si>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</si>
  <si>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</si>
  <si>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</si>
  <si>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</si>
  <si>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</si>
  <si>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</si>
  <si>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</si>
  <si>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</si>
  <si>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</si>
  <si>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</si>
  <si>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</si>
  <si>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</si>
  <si>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</si>
  <si>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</si>
  <si>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</si>
  <si>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</si>
  <si>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</si>
  <si>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</si>
  <si>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</si>
  <si>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</si>
  <si>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</si>
  <si>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</si>
  <si>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</si>
  <si>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</si>
  <si>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</si>
  <si>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</si>
  <si>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</si>
  <si>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</si>
  <si>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</si>
  <si>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</si>
  <si>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</si>
  <si>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</si>
  <si>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</si>
  <si>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</si>
  <si>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</si>
  <si>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</si>
  <si>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</si>
  <si>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</si>
  <si>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</si>
  <si>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</si>
  <si>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</si>
  <si>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</si>
  <si>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</si>
  <si>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</si>
  <si>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</si>
  <si>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</si>
  <si>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</si>
  <si>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</si>
  <si>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</si>
  <si>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</si>
  <si>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</si>
  <si>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</si>
  <si>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</si>
  <si>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</si>
  <si>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</si>
  <si>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</si>
  <si>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</si>
  <si>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</si>
  <si>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</si>
  <si>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</si>
  <si>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</si>
  <si>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</si>
  <si>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</si>
  <si>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</si>
  <si>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</si>
  <si>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</si>
  <si>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</si>
  <si>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</si>
  <si>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</si>
  <si>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</si>
  <si>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</si>
  <si>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</si>
  <si>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</si>
  <si>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</si>
  <si>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</si>
  <si>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</si>
  <si>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</si>
  <si>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</si>
  <si>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</si>
  <si>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</si>
  <si>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</si>
  <si>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</si>
  <si>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</si>
  <si>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</si>
  <si>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</si>
  <si>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</si>
  <si>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</si>
  <si>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</si>
  <si>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</si>
  <si>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</si>
  <si>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</si>
  <si>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</si>
  <si>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</si>
  <si>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</si>
  <si>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</si>
  <si>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</si>
  <si>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</si>
  <si>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</si>
  <si>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</si>
  <si>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</si>
  <si>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</si>
  <si>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</si>
  <si>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</si>
  <si>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</si>
  <si>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</si>
  <si>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</si>
  <si>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</si>
  <si>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</si>
  <si>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</si>
  <si>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</si>
  <si>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</si>
  <si>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</si>
  <si>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</si>
  <si>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</si>
  <si>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</si>
  <si>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</si>
  <si>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</si>
  <si>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</si>
  <si>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</si>
  <si>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</si>
  <si>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</si>
  <si>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</si>
  <si>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</si>
  <si>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</si>
  <si>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</si>
  <si>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</si>
  <si>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</si>
  <si>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</si>
  <si>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</si>
  <si>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</si>
  <si>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</si>
  <si>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</si>
  <si>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</si>
  <si>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</si>
  <si>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</si>
  <si>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</si>
  <si>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</si>
  <si>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</si>
  <si>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</si>
  <si>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</si>
  <si>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</si>
  <si>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</si>
  <si>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</si>
  <si>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</si>
  <si>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</si>
  <si>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</si>
  <si>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</si>
  <si>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</si>
  <si>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</si>
  <si>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</si>
  <si>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</si>
  <si>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</si>
  <si>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</si>
  <si>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</si>
  <si>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</si>
  <si>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</si>
  <si>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</si>
  <si>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</si>
  <si>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</si>
  <si>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</si>
  <si>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</si>
  <si>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</si>
  <si>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</si>
  <si>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</si>
  <si>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</si>
  <si>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</si>
  <si>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</si>
  <si>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</si>
  <si>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</si>
  <si>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</si>
  <si>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</si>
  <si>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</si>
  <si>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</si>
  <si>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</si>
  <si>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</si>
  <si>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</si>
  <si>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</si>
  <si>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</si>
  <si>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</si>
  <si>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</si>
  <si>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</si>
  <si>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</si>
  <si>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</si>
  <si>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</si>
  <si>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</si>
  <si>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</si>
  <si>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</si>
  <si>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</si>
  <si>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</si>
  <si>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</si>
  <si>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</si>
  <si>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</si>
  <si>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</si>
  <si>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</si>
  <si>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</si>
  <si>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</si>
  <si>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</si>
  <si>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</si>
  <si>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</si>
  <si>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</si>
  <si>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</si>
  <si>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</si>
  <si>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</si>
  <si>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</si>
  <si>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</si>
  <si>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</si>
  <si>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</si>
  <si>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</si>
  <si>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</si>
  <si>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</si>
  <si>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</si>
  <si>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</si>
  <si>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</si>
  <si>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</si>
  <si>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</si>
  <si>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</si>
  <si>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</si>
  <si>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</si>
  <si>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</si>
  <si>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</si>
  <si>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</si>
  <si>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</si>
  <si>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</si>
  <si>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</si>
  <si>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</si>
  <si>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</si>
  <si>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</si>
  <si>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</si>
  <si>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</si>
  <si>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</si>
  <si>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</si>
  <si>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</si>
  <si>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</si>
  <si>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</si>
  <si>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</si>
  <si>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</si>
  <si>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</si>
  <si>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</si>
  <si>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</si>
  <si>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</si>
  <si>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</si>
  <si>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</si>
  <si>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</si>
  <si>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</si>
  <si>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</si>
  <si>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</si>
  <si>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</si>
  <si>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</si>
  <si>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</si>
  <si>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</si>
  <si>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</si>
  <si>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</si>
  <si>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</si>
  <si>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</si>
  <si>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</si>
  <si>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</si>
  <si>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</si>
  <si>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</si>
  <si>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</si>
  <si>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</si>
  <si>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</si>
  <si>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</si>
  <si>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</si>
  <si>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</si>
  <si>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</si>
  <si>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</si>
  <si>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</si>
  <si>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</si>
  <si>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</si>
  <si>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</si>
  <si>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</si>
  <si>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</si>
  <si>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</si>
  <si>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</si>
  <si>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</si>
  <si>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</si>
  <si>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</si>
  <si>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</si>
  <si>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</si>
  <si>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</si>
  <si>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</si>
  <si>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</si>
  <si>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</si>
  <si>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</si>
  <si>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</si>
  <si>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</si>
  <si>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</si>
  <si>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</si>
  <si>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</si>
  <si>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</si>
  <si>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</si>
  <si>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</si>
  <si>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</si>
  <si>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</si>
  <si>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</si>
  <si>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</si>
  <si>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</si>
  <si>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</si>
  <si>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</si>
  <si>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</si>
  <si>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</si>
  <si>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</si>
  <si>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</si>
  <si>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</si>
  <si>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</si>
  <si>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</si>
  <si>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</si>
  <si>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</si>
  <si>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</si>
  <si>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</si>
  <si>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</si>
  <si>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</si>
  <si>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</si>
  <si>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</si>
  <si>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</si>
  <si>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</si>
  <si>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</si>
  <si>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</si>
  <si>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</si>
  <si>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</si>
  <si>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</si>
  <si>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</si>
  <si>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</si>
  <si>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</si>
  <si>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</si>
  <si>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</si>
  <si>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</si>
  <si>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</si>
  <si>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</si>
  <si>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</si>
  <si>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</si>
  <si>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</si>
  <si>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</si>
  <si>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</si>
  <si>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</si>
  <si>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</si>
  <si>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</si>
  <si>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</si>
  <si>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</si>
  <si>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</si>
  <si>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</si>
  <si>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</si>
  <si>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</si>
  <si>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</si>
  <si>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</si>
  <si>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</si>
  <si>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</si>
  <si>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</si>
  <si>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</si>
  <si>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</si>
  <si>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</si>
  <si>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</si>
  <si>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</si>
  <si>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</si>
  <si>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</si>
  <si>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</si>
  <si>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</si>
  <si>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</si>
  <si>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</si>
  <si>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</si>
  <si>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</si>
  <si>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</si>
  <si>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</si>
  <si>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</si>
  <si>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</si>
  <si>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</si>
  <si>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</si>
  <si>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</si>
  <si>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</si>
  <si>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</si>
  <si>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</si>
  <si>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</si>
  <si>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</si>
  <si>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</si>
  <si>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</si>
  <si>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</si>
  <si>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</si>
  <si>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</si>
  <si>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</si>
  <si>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</si>
  <si>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</si>
  <si>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</si>
  <si>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</si>
  <si>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</si>
  <si>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</si>
  <si>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</si>
  <si>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</si>
  <si>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</si>
  <si>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</si>
  <si>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</si>
  <si>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</si>
  <si>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</si>
  <si>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</si>
  <si>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</si>
  <si>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</si>
  <si>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</si>
  <si>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</si>
  <si>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</si>
  <si>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</si>
  <si>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</si>
  <si>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</si>
  <si>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</si>
  <si>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</si>
  <si>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</si>
  <si>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</si>
  <si>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</si>
  <si>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</si>
  <si>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</si>
  <si>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</si>
  <si>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</si>
  <si>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</si>
  <si>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</si>
  <si>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</si>
  <si>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</si>
  <si>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</si>
  <si>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</si>
  <si>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</si>
  <si>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</si>
  <si>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</si>
  <si>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</si>
  <si>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</si>
  <si>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</si>
  <si>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</si>
  <si>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</si>
  <si>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</si>
  <si>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</si>
  <si>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</si>
  <si>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</si>
  <si>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</si>
  <si>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</si>
  <si>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</si>
  <si>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</si>
  <si>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</si>
  <si>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</si>
  <si>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</si>
  <si>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</si>
  <si>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</si>
  <si>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</si>
  <si>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</si>
  <si>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</si>
  <si>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</si>
  <si>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</si>
  <si>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</si>
  <si>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</si>
  <si>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</si>
  <si>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</si>
  <si>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</si>
  <si>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</si>
  <si>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</si>
  <si>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</si>
  <si>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</si>
  <si>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</si>
  <si>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</si>
  <si>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</si>
  <si>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</si>
  <si>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</si>
  <si>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</si>
  <si>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</si>
  <si>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</si>
  <si>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</si>
  <si>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</si>
  <si>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</si>
  <si>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</si>
  <si>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</si>
  <si>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</si>
  <si>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</si>
  <si>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</si>
  <si>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</si>
  <si>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</si>
  <si>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</si>
  <si>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</si>
  <si>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</si>
  <si>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</si>
  <si>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</si>
  <si>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</si>
  <si>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</si>
  <si>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</si>
  <si>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</si>
  <si>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</si>
  <si>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</si>
  <si>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</si>
  <si>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</si>
  <si>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</si>
  <si>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</si>
  <si>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</si>
  <si>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</si>
  <si>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</si>
  <si>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</si>
  <si>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</si>
  <si>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</si>
  <si>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</si>
  <si>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</si>
  <si>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</si>
  <si>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</si>
  <si>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</si>
  <si>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</si>
  <si>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</si>
  <si>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</si>
  <si>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</si>
  <si>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</si>
  <si>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</si>
  <si>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</si>
  <si>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</si>
  <si>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</si>
  <si>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</si>
  <si>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</si>
  <si>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</si>
  <si>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</si>
  <si>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</si>
  <si>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</si>
  <si>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</si>
  <si>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</si>
  <si>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</si>
  <si>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</si>
  <si>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</si>
  <si>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</si>
  <si>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</si>
  <si>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</si>
  <si>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</si>
  <si>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</si>
  <si>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</si>
  <si>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</si>
  <si>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</si>
  <si>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</si>
  <si>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</si>
  <si>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</si>
  <si>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</si>
  <si>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</si>
  <si>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</si>
  <si>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</si>
  <si>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</si>
  <si>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</si>
  <si>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</si>
  <si>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</si>
  <si>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</si>
  <si>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</si>
  <si>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</si>
  <si>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</si>
  <si>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</si>
  <si>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</si>
  <si>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</si>
  <si>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</si>
  <si>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</si>
  <si>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</si>
  <si>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</si>
  <si>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</si>
  <si>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</si>
  <si>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</si>
  <si>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</si>
  <si>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</si>
  <si>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</si>
  <si>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</si>
  <si>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</si>
  <si>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</si>
  <si>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</si>
  <si>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</si>
  <si>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</si>
  <si>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</si>
  <si>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</si>
  <si>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</si>
  <si>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</si>
  <si>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</si>
  <si>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</si>
  <si>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</si>
  <si>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</si>
  <si>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</si>
  <si>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</si>
  <si>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</si>
  <si>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</si>
  <si>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</si>
  <si>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</si>
  <si>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</si>
  <si>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</si>
  <si>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</si>
  <si>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</si>
  <si>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</si>
  <si>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</si>
  <si>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</si>
  <si>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</si>
  <si>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</si>
  <si>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</si>
  <si>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</si>
  <si>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</si>
  <si>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</si>
  <si>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</si>
  <si>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</si>
  <si>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</si>
  <si>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</si>
  <si>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</si>
  <si>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</si>
  <si>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</si>
  <si>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</si>
  <si>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</si>
  <si>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</si>
  <si>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</si>
  <si>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</si>
  <si>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</si>
  <si>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</si>
  <si>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</si>
  <si>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</si>
  <si>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</si>
  <si>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</si>
  <si>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</si>
  <si>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</si>
  <si>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</si>
  <si>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</si>
  <si>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</si>
  <si>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</si>
  <si>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</si>
  <si>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</si>
  <si>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</si>
  <si>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</si>
  <si>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</si>
  <si>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</si>
  <si>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</si>
  <si>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</si>
  <si>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</si>
  <si>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</si>
  <si>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</si>
  <si>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</si>
  <si>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</si>
  <si>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</si>
  <si>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</si>
  <si>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</si>
  <si>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</si>
  <si>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</si>
  <si>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</si>
  <si>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</si>
  <si>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</si>
  <si>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</si>
  <si>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</si>
  <si>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</si>
  <si>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</si>
  <si>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</si>
  <si>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</si>
  <si>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</si>
  <si>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</si>
  <si>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</si>
  <si>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</si>
  <si>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</si>
  <si>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</si>
  <si>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</si>
  <si>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</si>
  <si>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</si>
  <si>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</si>
  <si>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</si>
  <si>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</si>
  <si>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</si>
  <si>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</si>
  <si>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</si>
  <si>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</si>
  <si>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</si>
  <si>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</si>
  <si>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</si>
  <si>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</si>
  <si>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</si>
  <si>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</si>
  <si>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</si>
  <si>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</si>
  <si>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</si>
  <si>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</si>
  <si>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</si>
  <si>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</si>
  <si>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</si>
  <si>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</si>
  <si>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</si>
  <si>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</si>
  <si>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</si>
  <si>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</si>
  <si>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</si>
  <si>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</si>
  <si>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</si>
  <si>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</si>
  <si>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</si>
  <si>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</si>
  <si>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</si>
  <si>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</si>
  <si>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</si>
  <si>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</si>
  <si>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</si>
  <si>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</si>
  <si>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</si>
  <si>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</si>
  <si>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</si>
  <si>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</si>
  <si>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</si>
  <si>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</si>
  <si>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</si>
  <si>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</si>
  <si>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</si>
  <si>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</si>
  <si>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</si>
  <si>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</si>
  <si>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</si>
  <si>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</si>
  <si>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</si>
  <si>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</si>
  <si>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</si>
  <si>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</si>
  <si>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</si>
  <si>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</si>
  <si>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</si>
  <si>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</si>
  <si>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</si>
  <si>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</si>
  <si>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</si>
  <si>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</si>
  <si>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</si>
  <si>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</si>
  <si>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</si>
  <si>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</si>
  <si>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</si>
  <si>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</si>
  <si>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</si>
  <si>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</si>
  <si>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</si>
  <si>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</si>
  <si>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</si>
  <si>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</si>
  <si>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</si>
  <si>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</si>
  <si>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</si>
  <si>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</si>
  <si>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</si>
  <si>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</si>
  <si>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</si>
  <si>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</si>
  <si>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</si>
  <si>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</si>
  <si>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</si>
  <si>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</si>
  <si>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</si>
  <si>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</si>
  <si>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</si>
  <si>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</si>
  <si>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</si>
  <si>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</si>
  <si>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</si>
  <si>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</si>
  <si>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</si>
  <si>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</si>
  <si>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</si>
  <si>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</si>
  <si>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</si>
  <si>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</si>
  <si>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</si>
  <si>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</si>
  <si>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</si>
  <si>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</si>
  <si>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</si>
  <si>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</si>
  <si>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</si>
  <si>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</si>
  <si>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</si>
  <si>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</si>
  <si>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</si>
  <si>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</si>
  <si>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</si>
  <si>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</si>
  <si>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</si>
  <si>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</si>
  <si>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</si>
  <si>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</si>
  <si>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</si>
  <si>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</si>
  <si>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</si>
  <si>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</si>
  <si>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</si>
  <si>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</si>
  <si>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</si>
  <si>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</si>
  <si>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</si>
  <si>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</si>
  <si>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</si>
  <si>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</si>
  <si>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</si>
  <si>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</si>
  <si>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</si>
  <si>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</si>
  <si>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</si>
  <si>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</si>
  <si>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</si>
  <si>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</si>
  <si>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</si>
  <si>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</si>
  <si>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</si>
  <si>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</si>
  <si>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</si>
  <si>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</si>
  <si>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</si>
  <si>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</si>
  <si>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</si>
  <si>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</si>
  <si>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</si>
  <si>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</si>
  <si>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</si>
  <si>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</si>
  <si>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</si>
  <si>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</si>
  <si>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</si>
  <si>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</si>
  <si>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</si>
  <si>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</si>
  <si>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</si>
  <si>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</si>
  <si>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</si>
  <si>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</si>
  <si>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</si>
  <si>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</si>
  <si>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</si>
  <si>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</si>
  <si>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</si>
  <si>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</si>
  <si>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</si>
  <si>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</si>
  <si>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</si>
  <si>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</si>
  <si>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</si>
  <si>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</si>
  <si>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</si>
  <si>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</si>
  <si>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</si>
  <si>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</si>
  <si>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</si>
  <si>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</si>
  <si>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</si>
  <si>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</si>
  <si>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</si>
  <si>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</si>
  <si>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</si>
  <si>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</si>
  <si>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</si>
  <si>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</si>
  <si>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</si>
  <si>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</si>
  <si>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</si>
  <si>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</si>
  <si>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</si>
  <si>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</si>
  <si>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</si>
  <si>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</si>
  <si>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</si>
  <si>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</si>
  <si>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</si>
  <si>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</si>
  <si>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</si>
  <si>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</si>
  <si>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</si>
  <si>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</si>
  <si>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</si>
  <si>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</si>
  <si>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</si>
  <si>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</si>
  <si>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</si>
  <si>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</si>
  <si>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</si>
  <si>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</si>
  <si>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</si>
  <si>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</si>
  <si>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</si>
  <si>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</si>
  <si>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</si>
  <si>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</si>
  <si>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</si>
  <si>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</si>
  <si>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</si>
  <si>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</si>
  <si>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</si>
  <si>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</si>
  <si>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</si>
  <si>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</si>
  <si>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</si>
  <si>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</si>
  <si>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</si>
  <si>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</si>
  <si>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</si>
  <si>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</si>
  <si>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</si>
  <si>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</si>
  <si>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</si>
  <si>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</si>
  <si>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</si>
  <si>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</si>
  <si>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</si>
  <si>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</si>
  <si>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</si>
  <si>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</si>
  <si>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</si>
  <si>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</si>
  <si>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</si>
  <si>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</si>
  <si>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</si>
  <si>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</si>
  <si>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</si>
  <si>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</si>
  <si>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</si>
  <si>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</si>
  <si>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</si>
  <si>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</si>
  <si>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</si>
  <si>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</si>
  <si>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</si>
  <si>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</si>
  <si>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</si>
  <si>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</si>
  <si>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</si>
  <si>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</si>
  <si>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</si>
  <si>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</si>
  <si>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</si>
  <si>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</si>
  <si>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</si>
  <si>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</si>
  <si>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</si>
  <si>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</si>
  <si>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</si>
  <si>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</si>
  <si>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</si>
  <si>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</si>
  <si>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</si>
  <si>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</si>
  <si>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</si>
  <si>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</si>
  <si>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</si>
  <si>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</si>
  <si>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</si>
  <si>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</si>
  <si>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</si>
  <si>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</si>
  <si>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</si>
  <si>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</si>
  <si>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</si>
  <si>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</si>
  <si>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</si>
  <si>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</si>
  <si>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</si>
  <si>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</si>
  <si>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</si>
  <si>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</si>
  <si>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</si>
  <si>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</si>
  <si>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</si>
  <si>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</si>
  <si>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</si>
  <si>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</si>
  <si>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</si>
  <si>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</si>
  <si>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</si>
  <si>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</si>
  <si>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</si>
  <si>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</si>
  <si>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</si>
  <si>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</si>
  <si>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</si>
  <si>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</si>
  <si>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</si>
  <si>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</si>
  <si>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</si>
  <si>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</si>
  <si>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</si>
  <si>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</si>
  <si>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</si>
  <si>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</si>
  <si>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</si>
  <si>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</si>
  <si>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</si>
  <si>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</si>
  <si>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</si>
  <si>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</si>
  <si>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</si>
  <si>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</si>
  <si>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</si>
  <si>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</si>
  <si>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</si>
  <si>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</si>
  <si>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</si>
  <si>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</si>
  <si>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</si>
  <si>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</si>
  <si>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</si>
  <si>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</si>
  <si>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</si>
  <si>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</si>
  <si>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</si>
  <si>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</si>
  <si>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</si>
  <si>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</si>
  <si>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</si>
  <si>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</si>
  <si>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</si>
  <si>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</si>
  <si>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</si>
  <si>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</si>
  <si>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</si>
  <si>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</si>
  <si>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</si>
  <si>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</si>
  <si>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</si>
  <si>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</si>
  <si>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</si>
  <si>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</si>
  <si>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</si>
  <si>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</si>
  <si>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</si>
  <si>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</si>
  <si>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</si>
  <si>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</si>
  <si>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</si>
  <si>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</si>
  <si>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</si>
  <si>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</si>
  <si>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</si>
  <si>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</si>
  <si>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</si>
  <si>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</si>
  <si>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</si>
  <si>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</si>
  <si>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</si>
  <si>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</si>
  <si>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</si>
  <si>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</si>
  <si>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</si>
  <si>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</si>
  <si>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</si>
  <si>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</si>
  <si>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</si>
  <si>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</si>
  <si>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</si>
  <si>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</si>
  <si>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</si>
  <si>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</si>
  <si>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</si>
  <si>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</si>
  <si>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</si>
  <si>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</si>
  <si>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</si>
  <si>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</si>
  <si>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</si>
  <si>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</si>
  <si>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</si>
  <si>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</si>
  <si>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</si>
  <si>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</si>
  <si>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</si>
  <si>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</si>
  <si>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</si>
  <si>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</si>
  <si>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</si>
  <si>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</si>
  <si>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</si>
  <si>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</si>
  <si>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</si>
  <si>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</si>
  <si>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</si>
  <si>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</si>
  <si>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</si>
  <si>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</si>
  <si>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</si>
  <si>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</si>
  <si>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</si>
  <si>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</si>
  <si>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</si>
  <si>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</si>
  <si>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</si>
  <si>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</si>
  <si>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</si>
  <si>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</si>
  <si>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</si>
  <si>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</si>
  <si>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</si>
  <si>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</si>
  <si>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</si>
  <si>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</si>
  <si>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</si>
  <si>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</si>
  <si>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</si>
  <si>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</si>
  <si>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</si>
  <si>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</si>
  <si>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</si>
  <si>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</si>
  <si>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</si>
  <si>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</si>
  <si>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</si>
  <si>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</si>
  <si>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</si>
  <si>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</si>
  <si>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</si>
  <si>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</si>
  <si>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</si>
  <si>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</si>
  <si>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</si>
  <si>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</si>
  <si>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</si>
  <si>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</si>
  <si>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</si>
  <si>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</si>
  <si>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</si>
  <si>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</si>
  <si>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</si>
  <si>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</si>
  <si>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</si>
  <si>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</si>
  <si>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</si>
  <si>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</si>
  <si>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</si>
  <si>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</si>
  <si>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</si>
  <si>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</si>
  <si>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</si>
  <si>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</si>
  <si>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</si>
  <si>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</si>
  <si>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</si>
  <si>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</si>
  <si>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</si>
  <si>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</si>
  <si>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</si>
  <si>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</si>
  <si>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</si>
  <si>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</si>
  <si>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</si>
  <si>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</si>
  <si>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</si>
  <si>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</si>
  <si>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</si>
  <si>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</si>
  <si>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</si>
  <si>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</si>
  <si>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</si>
  <si>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</si>
  <si>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</si>
  <si>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</si>
  <si>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</si>
  <si>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</si>
  <si>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</si>
  <si>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</si>
  <si>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</si>
  <si>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</si>
  <si>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</si>
  <si>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</si>
  <si>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</si>
  <si>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</si>
  <si>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</si>
  <si>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</si>
  <si>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</si>
  <si>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</si>
  <si>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</si>
  <si>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</si>
  <si>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</si>
  <si>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</si>
  <si>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</si>
  <si>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</si>
  <si>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</si>
  <si>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</si>
  <si>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</si>
  <si>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</si>
  <si>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</si>
  <si>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</si>
  <si>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</si>
  <si>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</si>
  <si>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</si>
  <si>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</si>
  <si>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</si>
  <si>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</si>
  <si>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</si>
  <si>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</si>
  <si>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</si>
  <si>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</si>
  <si>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</si>
  <si>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</si>
  <si>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</si>
  <si>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</si>
  <si>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</si>
  <si>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</si>
  <si>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</si>
  <si>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</si>
  <si>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</si>
  <si>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</si>
  <si>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</si>
  <si>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</si>
  <si>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</si>
  <si>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</si>
  <si>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</si>
  <si>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</si>
  <si>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</si>
  <si>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</si>
  <si>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</si>
  <si>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</si>
  <si>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</si>
  <si>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</si>
  <si>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</si>
  <si>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</si>
  <si>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</si>
  <si>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</si>
  <si>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</si>
  <si>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</si>
  <si>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</si>
  <si>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</si>
  <si>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</si>
  <si>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</si>
  <si>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</si>
  <si>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</si>
  <si>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</si>
  <si>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</si>
  <si>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</si>
  <si>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</si>
  <si>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</si>
  <si>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</si>
  <si>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</si>
  <si>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</si>
  <si>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</si>
  <si>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</si>
  <si>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</si>
  <si>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</si>
  <si>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</si>
  <si>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</si>
  <si>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</si>
  <si>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</si>
  <si>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</si>
  <si>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</si>
  <si>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</si>
  <si>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</si>
  <si>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</si>
  <si>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</si>
  <si>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</si>
  <si>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</si>
  <si>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</si>
  <si>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</si>
  <si>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</si>
  <si>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</si>
  <si>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</si>
  <si>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</si>
  <si>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</si>
  <si>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</si>
  <si>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</si>
  <si>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</si>
  <si>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</si>
  <si>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</si>
  <si>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</si>
  <si>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</si>
  <si>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</si>
  <si>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</si>
  <si>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</si>
  <si>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</si>
  <si>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</si>
  <si>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</si>
  <si>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</si>
  <si>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</si>
  <si>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</si>
  <si>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</si>
  <si>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</si>
  <si>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</si>
  <si>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</si>
  <si>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</si>
  <si>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</si>
  <si>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</si>
  <si>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</si>
  <si>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</si>
  <si>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</si>
  <si>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</si>
  <si>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</si>
  <si>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</si>
  <si>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</si>
  <si>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</si>
  <si>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</si>
  <si>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</si>
  <si>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</si>
  <si>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</si>
  <si>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</si>
  <si>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</si>
  <si>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</si>
  <si>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</si>
  <si>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</si>
  <si>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</si>
  <si>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</si>
  <si>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</si>
  <si>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</si>
  <si>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</si>
  <si>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</si>
  <si>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</si>
  <si>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</si>
  <si>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</si>
  <si>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</si>
  <si>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</si>
  <si>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</si>
  <si>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</si>
  <si>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</si>
  <si>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</si>
  <si>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</si>
  <si>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</si>
  <si>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</si>
  <si>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</si>
  <si>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</si>
  <si>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</si>
  <si>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</si>
  <si>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</si>
  <si>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</si>
  <si>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</si>
  <si>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</si>
  <si>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</si>
  <si>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</si>
  <si>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</si>
  <si>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</si>
  <si>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</si>
  <si>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</si>
  <si>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</si>
  <si>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</si>
  <si>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</si>
  <si>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</si>
  <si>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</si>
  <si>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</si>
  <si>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</si>
  <si>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</si>
  <si>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</si>
  <si>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</si>
  <si>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</si>
  <si>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</si>
  <si>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</si>
  <si>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</si>
  <si>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</si>
  <si>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</si>
  <si>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</si>
  <si>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</si>
  <si>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</si>
  <si>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</si>
  <si>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</si>
  <si>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</si>
  <si>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</si>
  <si>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</si>
  <si>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</si>
  <si>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</si>
  <si>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</si>
  <si>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</si>
  <si>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</si>
  <si>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</si>
  <si>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</si>
  <si>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</si>
  <si>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</si>
  <si>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</si>
  <si>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</si>
  <si>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</si>
  <si>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</si>
  <si>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</si>
  <si>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</si>
  <si>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</si>
  <si>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</si>
  <si>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</si>
  <si>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</si>
  <si>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</si>
  <si>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</si>
  <si>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</si>
  <si>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</si>
  <si>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</si>
  <si>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</si>
  <si>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</si>
  <si>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</si>
  <si>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</si>
  <si>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</si>
  <si>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</si>
  <si>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</si>
  <si>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</si>
  <si>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</si>
  <si>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</si>
  <si>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</si>
  <si>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</si>
  <si>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</si>
  <si>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</si>
  <si>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</si>
  <si>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</si>
  <si>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</si>
  <si>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</si>
  <si>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</si>
  <si>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</si>
  <si>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</si>
  <si>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</si>
  <si>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</si>
  <si>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</si>
  <si>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</si>
  <si>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</si>
  <si>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</si>
  <si>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</si>
  <si>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</si>
  <si>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</si>
  <si>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</si>
  <si>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</si>
  <si>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</si>
  <si>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</si>
  <si>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</si>
  <si>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</si>
  <si>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</si>
  <si>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</si>
  <si>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</si>
  <si>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</si>
  <si>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</si>
  <si>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</si>
  <si>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</si>
  <si>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</si>
  <si>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</si>
  <si>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</si>
  <si>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</si>
  <si>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</si>
  <si>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</si>
  <si>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</si>
  <si>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</si>
  <si>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</si>
  <si>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</si>
  <si>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</si>
  <si>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</si>
  <si>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</si>
  <si>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</si>
  <si>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</si>
  <si>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</si>
  <si>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</si>
  <si>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</si>
  <si>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</si>
  <si>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</si>
  <si>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</si>
  <si>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</si>
  <si>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</si>
  <si>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</si>
  <si>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</si>
  <si>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</si>
  <si>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</si>
  <si>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</si>
  <si>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</si>
  <si>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</si>
  <si>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</si>
  <si>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</si>
  <si>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</si>
  <si>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</si>
  <si>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</si>
  <si>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</si>
  <si>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</si>
  <si>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</si>
  <si>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</si>
  <si>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</si>
  <si>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</si>
  <si>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</si>
  <si>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</si>
  <si>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</si>
  <si>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</si>
  <si>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</si>
  <si>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</si>
  <si>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</si>
  <si>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</si>
  <si>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</si>
  <si>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</si>
  <si>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</si>
  <si>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</si>
  <si>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</si>
  <si>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</si>
  <si>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</si>
  <si>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</si>
  <si>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</si>
  <si>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</si>
  <si>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</si>
  <si>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</si>
  <si>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</si>
  <si>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</si>
  <si>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</si>
  <si>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</si>
  <si>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</si>
  <si>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</si>
  <si>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</si>
  <si>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</si>
  <si>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</si>
  <si>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</si>
  <si>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</si>
  <si>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</si>
  <si>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</si>
  <si>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</si>
  <si>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</si>
  <si>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</si>
  <si>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</si>
  <si>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</si>
  <si>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</si>
  <si>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</si>
  <si>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</si>
  <si>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</si>
  <si>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</si>
  <si>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</si>
  <si>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</si>
  <si>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</si>
  <si>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</si>
  <si>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</si>
  <si>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</si>
  <si>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</si>
  <si>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</si>
  <si>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</si>
  <si>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</si>
  <si>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</si>
  <si>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</si>
  <si>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</si>
  <si>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</si>
  <si>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</si>
  <si>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</si>
  <si>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</si>
  <si>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</si>
  <si>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</si>
  <si>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</si>
  <si>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</si>
  <si>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</si>
  <si>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</si>
  <si>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</si>
  <si>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</si>
  <si>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</si>
  <si>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</si>
  <si>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</si>
  <si>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</si>
  <si>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</si>
  <si>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</si>
  <si>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</si>
  <si>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</si>
  <si>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</si>
  <si>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</si>
  <si>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</si>
  <si>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</si>
  <si>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</si>
  <si>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</si>
  <si>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</si>
  <si>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</si>
  <si>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</si>
  <si>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</si>
  <si>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</si>
  <si>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</si>
  <si>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</si>
  <si>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</si>
  <si>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</si>
  <si>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</si>
  <si>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</si>
  <si>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</si>
  <si>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</si>
  <si>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</si>
  <si>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</si>
  <si>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</si>
  <si>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</si>
  <si>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</si>
  <si>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</si>
  <si>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</si>
  <si>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</si>
  <si>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</si>
  <si>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</si>
  <si>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</si>
  <si>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</si>
  <si>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</si>
  <si>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</si>
  <si>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</si>
  <si>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</si>
  <si>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</si>
  <si>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</si>
  <si>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</si>
  <si>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</si>
  <si>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</si>
  <si>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</si>
  <si>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</si>
  <si>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</si>
  <si>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</si>
  <si>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</si>
  <si>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</si>
  <si>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</si>
  <si>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</si>
  <si>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</si>
  <si>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</si>
  <si>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</si>
  <si>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</si>
  <si>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</si>
  <si>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</si>
  <si>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</si>
  <si>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</si>
  <si>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</si>
  <si>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</si>
  <si>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</si>
  <si>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</si>
  <si>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</si>
  <si>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</si>
  <si>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</si>
  <si>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</si>
  <si>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</si>
  <si>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</si>
  <si>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</si>
  <si>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</si>
  <si>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</si>
  <si>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</si>
  <si>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</si>
  <si>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</si>
  <si>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</si>
  <si>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</si>
  <si>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</si>
  <si>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</si>
  <si>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</si>
  <si>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</si>
  <si>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</si>
  <si>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</si>
  <si>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</si>
  <si>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</si>
  <si>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</si>
  <si>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</si>
  <si>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</si>
  <si>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</si>
  <si>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</si>
  <si>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</si>
  <si>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</si>
  <si>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</si>
  <si>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</si>
  <si>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</si>
  <si>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</si>
  <si>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</si>
  <si>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</si>
  <si>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</si>
  <si>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</si>
  <si>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</si>
  <si>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</si>
  <si>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</si>
  <si>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</si>
  <si>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</si>
  <si>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</si>
  <si>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</si>
  <si>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</si>
  <si>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</si>
  <si>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</si>
  <si>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</si>
  <si>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</si>
  <si>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</si>
  <si>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</si>
  <si>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</si>
  <si>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</si>
  <si>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</si>
  <si>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</si>
  <si>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</si>
  <si>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</si>
  <si>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</si>
  <si>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</si>
  <si>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</si>
  <si>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</si>
  <si>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</si>
  <si>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</si>
  <si>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</si>
  <si>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</si>
  <si>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</si>
  <si>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</si>
  <si>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</si>
  <si>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</si>
  <si>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</si>
  <si>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</si>
  <si>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</si>
  <si>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</si>
  <si>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</si>
  <si>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</si>
  <si>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</si>
  <si>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</si>
  <si>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</si>
  <si>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</si>
  <si>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</si>
  <si>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</si>
  <si>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</si>
  <si>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</si>
  <si>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</si>
  <si>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</si>
  <si>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</si>
  <si>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</si>
  <si>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</si>
  <si>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</si>
  <si>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</si>
  <si>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</si>
  <si>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</si>
  <si>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</si>
  <si>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</si>
  <si>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</si>
  <si>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</si>
  <si>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</si>
  <si>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</si>
  <si>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</si>
  <si>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</si>
  <si>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</si>
  <si>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</si>
  <si>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</si>
  <si>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</si>
  <si>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</si>
  <si>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</si>
  <si>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</si>
  <si>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</si>
  <si>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</si>
  <si>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</si>
  <si>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</si>
  <si>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</si>
  <si>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</si>
  <si>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</si>
  <si>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</si>
  <si>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</si>
  <si>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</si>
  <si>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</si>
  <si>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</si>
  <si>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</si>
  <si>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</si>
  <si>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</si>
  <si>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</si>
  <si>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</si>
  <si>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</si>
  <si>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</si>
  <si>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</si>
  <si>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</si>
  <si>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</si>
  <si>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</si>
  <si>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</si>
  <si>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</si>
  <si>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</si>
  <si>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</si>
  <si>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</si>
  <si>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</si>
  <si>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</si>
  <si>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</si>
  <si>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</si>
  <si>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</si>
  <si>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</si>
  <si>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</si>
  <si>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</si>
  <si>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</si>
  <si>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</si>
  <si>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</si>
  <si>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</si>
  <si>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</si>
  <si>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</si>
  <si>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</si>
  <si>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</si>
  <si>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</si>
  <si>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</si>
  <si>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</si>
  <si>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</si>
  <si>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</si>
  <si>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</si>
  <si>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</si>
  <si>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</si>
  <si>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</si>
  <si>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</si>
  <si>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</si>
  <si>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</si>
  <si>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</si>
  <si>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</si>
  <si>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</si>
  <si>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</si>
  <si>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</si>
  <si>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</si>
  <si>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</si>
  <si>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</si>
  <si>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</si>
  <si>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</si>
  <si>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</si>
  <si>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</si>
  <si>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</si>
  <si>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</si>
  <si>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</si>
  <si>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</si>
  <si>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</si>
  <si>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</si>
  <si>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</si>
  <si>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</si>
  <si>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</si>
  <si>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</si>
  <si>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</si>
  <si>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</si>
  <si>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</si>
  <si>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</si>
  <si>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</si>
  <si>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</si>
  <si>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</si>
  <si>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</si>
  <si>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</si>
  <si>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</si>
  <si>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</si>
  <si>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</si>
  <si>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</si>
  <si>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</si>
  <si>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</si>
  <si>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</si>
  <si>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</si>
  <si>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</si>
  <si>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</si>
  <si>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</si>
  <si>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</si>
  <si>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</si>
  <si>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</si>
  <si>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</si>
  <si>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</si>
  <si>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</si>
  <si>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</si>
  <si>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</si>
  <si>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</si>
  <si>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</si>
  <si>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</si>
  <si>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</si>
  <si>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</si>
  <si>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</si>
  <si>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</si>
  <si>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</si>
  <si>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</si>
  <si>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</si>
  <si>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</si>
  <si>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</si>
  <si>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</si>
  <si>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</si>
  <si>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</si>
  <si>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</si>
  <si>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</si>
  <si>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</si>
  <si>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</si>
  <si>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</si>
  <si>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</si>
  <si>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</si>
  <si>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</si>
  <si>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</si>
  <si>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</si>
  <si>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</si>
  <si>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</si>
  <si>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</si>
  <si>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</si>
  <si>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</si>
  <si>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</si>
  <si>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</si>
  <si>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</si>
  <si>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</si>
  <si>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</si>
  <si>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</si>
  <si>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</si>
  <si>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</si>
  <si>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</si>
  <si>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</si>
  <si>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</si>
  <si>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</si>
  <si>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</si>
  <si>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</si>
  <si>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</si>
  <si>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</si>
  <si>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</si>
  <si>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</si>
  <si>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</si>
  <si>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</si>
  <si>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</si>
  <si>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</si>
  <si>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</si>
  <si>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</si>
  <si>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</si>
  <si>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</si>
  <si>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</si>
  <si>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</si>
  <si>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</si>
  <si>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</si>
  <si>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</si>
  <si>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</si>
  <si>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</si>
  <si>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</si>
  <si>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</si>
  <si>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</si>
  <si>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</si>
  <si>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</si>
  <si>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</si>
  <si>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</si>
  <si>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</si>
  <si>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</si>
  <si>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</si>
  <si>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</si>
  <si>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</si>
  <si>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</si>
  <si>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</si>
  <si>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</si>
  <si>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</si>
  <si>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</si>
  <si>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</si>
  <si>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</si>
  <si>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</si>
  <si>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</si>
  <si>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</si>
  <si>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</si>
  <si>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</si>
  <si>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</si>
  <si>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</si>
  <si>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</si>
  <si>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</si>
  <si>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</si>
  <si>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</si>
  <si>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</si>
  <si>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</si>
  <si>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</si>
  <si>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</si>
  <si>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</si>
  <si>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</si>
  <si>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</si>
  <si>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</si>
  <si>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</si>
  <si>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</si>
  <si>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</si>
  <si>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</si>
  <si>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</si>
  <si>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</si>
  <si>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</si>
  <si>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</si>
  <si>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</si>
  <si>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</si>
  <si>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</si>
  <si>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</si>
  <si>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</si>
  <si>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</si>
  <si>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</si>
  <si>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</si>
  <si>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</si>
  <si>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</si>
  <si>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</si>
  <si>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</si>
  <si>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</si>
  <si>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</si>
  <si>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</si>
  <si>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</si>
  <si>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</si>
  <si>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</si>
  <si>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</si>
  <si>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</si>
  <si>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</si>
  <si>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</si>
  <si>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</si>
  <si>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</si>
  <si>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</si>
  <si>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</si>
  <si>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</si>
  <si>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</si>
  <si>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</si>
  <si>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</si>
  <si>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</si>
  <si>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</si>
  <si>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</si>
  <si>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</si>
  <si>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</si>
  <si>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</si>
  <si>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</si>
  <si>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</si>
  <si>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</si>
  <si>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</si>
  <si>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</si>
  <si>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</si>
  <si>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</si>
  <si>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</si>
  <si>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</si>
  <si>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</si>
  <si>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</si>
  <si>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</si>
  <si>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</si>
  <si>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</si>
  <si>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</si>
  <si>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</si>
  <si>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</si>
  <si>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</si>
  <si>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</si>
  <si>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</si>
  <si>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</si>
  <si>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</si>
  <si>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</si>
  <si>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</si>
  <si>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</si>
  <si>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</si>
  <si>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</si>
  <si>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</si>
  <si>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</si>
  <si>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</si>
  <si>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</si>
  <si>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</si>
  <si>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</si>
  <si>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</si>
  <si>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</si>
  <si>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</si>
  <si>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</si>
  <si>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</si>
  <si>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</si>
  <si>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</si>
  <si>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</si>
  <si>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</si>
  <si>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</si>
  <si>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</si>
  <si>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</si>
  <si>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</si>
  <si>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</si>
  <si>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</si>
  <si>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</si>
  <si>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</si>
  <si>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</si>
  <si>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</si>
  <si>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</si>
  <si>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</si>
  <si>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</si>
  <si>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</si>
  <si>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</si>
  <si>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</si>
  <si>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</si>
  <si>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</si>
  <si>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</si>
  <si>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</si>
  <si>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</si>
  <si>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</si>
  <si>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</si>
  <si>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</si>
  <si>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</si>
  <si>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</si>
  <si>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</si>
  <si>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</si>
  <si>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</si>
  <si>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</si>
  <si>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</si>
  <si>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</si>
  <si>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</si>
  <si>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</si>
  <si>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</si>
  <si>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</si>
  <si>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</si>
  <si>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</si>
  <si>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</si>
  <si>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</si>
  <si>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</si>
  <si>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</si>
  <si>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</si>
  <si>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</si>
  <si>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</si>
  <si>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</si>
  <si>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</si>
  <si>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</si>
  <si>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</si>
  <si>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</si>
  <si>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</si>
  <si>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</si>
  <si>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</si>
  <si>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</si>
  <si>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</si>
  <si>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</si>
  <si>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</si>
  <si>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</si>
  <si>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</si>
  <si>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</si>
  <si>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</si>
  <si>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</si>
  <si>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</si>
  <si>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</si>
  <si>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</si>
  <si>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</si>
  <si>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</si>
  <si>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</si>
  <si>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</si>
  <si>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</si>
  <si>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</si>
  <si>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</si>
  <si>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</si>
  <si>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</si>
  <si>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</si>
  <si>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</si>
  <si>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</si>
  <si>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</si>
  <si>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</si>
  <si>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</si>
  <si>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</si>
  <si>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</si>
  <si>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</si>
  <si>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</si>
  <si>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</si>
  <si>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</si>
  <si>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</si>
  <si>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</si>
  <si>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</si>
  <si>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</si>
  <si>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</si>
  <si>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</si>
  <si>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</si>
  <si>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</si>
  <si>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</si>
  <si>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</si>
  <si>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</si>
  <si>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</si>
  <si>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</si>
  <si>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</si>
  <si>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</si>
  <si>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</si>
  <si>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</si>
  <si>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</si>
  <si>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</si>
  <si>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</si>
  <si>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</si>
  <si>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</si>
  <si>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</si>
  <si>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</si>
  <si>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</si>
  <si>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</si>
  <si>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</si>
  <si>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</si>
  <si>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</si>
  <si>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</si>
  <si>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</si>
  <si>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</si>
  <si>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</si>
  <si>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</si>
  <si>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</si>
  <si>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</si>
  <si>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</si>
  <si>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</si>
  <si>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</si>
  <si>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</si>
  <si>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</si>
  <si>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</si>
  <si>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</si>
  <si>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</si>
  <si>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</si>
  <si>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</si>
  <si>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</si>
  <si>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</si>
  <si>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</si>
  <si>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</si>
  <si>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</si>
  <si>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</si>
  <si>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</si>
  <si>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</si>
  <si>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</si>
  <si>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</si>
  <si>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</si>
  <si>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</si>
  <si>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</si>
  <si>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</si>
  <si>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</si>
  <si>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</si>
  <si>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</si>
  <si>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</si>
  <si>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</si>
  <si>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</si>
  <si>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</si>
  <si>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</si>
  <si>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</si>
  <si>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</si>
  <si>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</si>
  <si>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</si>
  <si>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</si>
  <si>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</si>
  <si>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</si>
  <si>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</si>
  <si>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</si>
  <si>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</si>
  <si>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</si>
  <si>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</si>
  <si>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</si>
  <si>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</si>
  <si>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</si>
  <si>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</si>
  <si>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</si>
  <si>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</si>
  <si>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</si>
  <si>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</si>
  <si>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</si>
  <si>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</si>
  <si>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</si>
  <si>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</si>
  <si>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</si>
  <si>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</si>
  <si>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</si>
  <si>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</si>
  <si>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</si>
  <si>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</si>
  <si>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</si>
  <si>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</si>
  <si>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</si>
  <si>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</si>
  <si>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</si>
  <si>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</si>
  <si>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</si>
  <si>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</si>
  <si>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</si>
  <si>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</si>
  <si>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</si>
  <si>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</si>
  <si>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</si>
  <si>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</si>
  <si>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</si>
  <si>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</si>
  <si>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</si>
  <si>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</si>
  <si>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</si>
  <si>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</si>
  <si>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</si>
  <si>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</si>
  <si>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</si>
  <si>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</si>
  <si>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</si>
  <si>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</si>
  <si>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</si>
  <si>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</si>
  <si>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</si>
  <si>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</si>
  <si>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</si>
  <si>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</si>
  <si>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</si>
  <si>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</si>
  <si>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</si>
  <si>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</si>
  <si>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</si>
  <si>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</si>
  <si>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</si>
  <si>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</si>
  <si>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</si>
  <si>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</si>
  <si>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</si>
  <si>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</si>
  <si>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</si>
  <si>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</si>
  <si>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</si>
  <si>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</si>
  <si>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</si>
  <si>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</si>
  <si>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</si>
  <si>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</si>
  <si>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</si>
  <si>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</si>
  <si>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</si>
  <si>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</si>
  <si>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</si>
  <si>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</si>
  <si>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</si>
  <si>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</si>
  <si>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</si>
  <si>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</si>
  <si>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</si>
  <si>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</si>
  <si>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</si>
  <si>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</si>
  <si>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</si>
  <si>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</si>
  <si>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</si>
  <si>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</si>
  <si>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</si>
  <si>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</si>
  <si>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</si>
  <si>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</si>
  <si>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</si>
  <si>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</si>
  <si>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</si>
  <si>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</si>
  <si>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</si>
  <si>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</si>
  <si>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</si>
  <si>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</si>
  <si>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</si>
  <si>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</si>
  <si>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</si>
  <si>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</si>
  <si>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</si>
  <si>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</si>
  <si>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</si>
  <si>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</si>
  <si>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</si>
  <si>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</si>
  <si>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</si>
  <si>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</si>
  <si>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</si>
  <si>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</si>
  <si>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</si>
  <si>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</si>
  <si>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</si>
  <si>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</si>
  <si>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</si>
  <si>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</si>
  <si>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</si>
  <si>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</si>
  <si>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</si>
  <si>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</si>
  <si>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</si>
  <si>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</si>
  <si>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</si>
  <si>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</si>
  <si>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</si>
  <si>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</si>
  <si>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</si>
  <si>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</si>
  <si>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</si>
  <si>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</si>
  <si>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</si>
  <si>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</si>
  <si>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</si>
  <si>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</si>
  <si>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</si>
  <si>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</si>
  <si>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</si>
  <si>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</si>
  <si>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</si>
  <si>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</si>
  <si>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</si>
  <si>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</si>
  <si>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</si>
  <si>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</si>
  <si>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</si>
  <si>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</si>
  <si>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</si>
  <si>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</si>
  <si>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</si>
  <si>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</si>
  <si>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</si>
  <si>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</si>
  <si>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</si>
  <si>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</si>
  <si>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</si>
  <si>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</si>
  <si>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</si>
  <si>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</si>
  <si>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</si>
  <si>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</si>
  <si>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</si>
  <si>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</si>
  <si>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</si>
  <si>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</si>
  <si>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</si>
  <si>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</si>
  <si>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</si>
  <si>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</si>
  <si>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</si>
  <si>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</si>
  <si>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</si>
  <si>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</si>
  <si>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</si>
  <si>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</si>
  <si>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</si>
  <si>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</si>
  <si>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</si>
  <si>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</si>
  <si>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</si>
  <si>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</si>
  <si>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</si>
  <si>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</si>
  <si>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</si>
  <si>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</si>
  <si>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</si>
  <si>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</si>
  <si>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</si>
  <si>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</si>
  <si>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</si>
  <si>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</si>
  <si>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</si>
  <si>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</si>
  <si>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</si>
  <si>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</si>
  <si>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</si>
  <si>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</si>
  <si>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</si>
  <si>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</si>
  <si>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</si>
  <si>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</si>
  <si>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</si>
  <si>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</si>
  <si>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</si>
  <si>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</si>
  <si>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</si>
  <si>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</si>
  <si>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</si>
  <si>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</si>
  <si>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</si>
  <si>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</si>
  <si>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</si>
  <si>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</si>
  <si>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</si>
  <si>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</si>
  <si>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</si>
  <si>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</si>
  <si>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</si>
  <si>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</si>
  <si>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</si>
  <si>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</si>
  <si>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</si>
  <si>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</si>
  <si>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</si>
  <si>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</si>
  <si>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</si>
  <si>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</si>
  <si>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</si>
  <si>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</si>
  <si>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</si>
  <si>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</si>
  <si>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</si>
  <si>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</si>
  <si>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</si>
  <si>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</si>
  <si>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</si>
  <si>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</si>
  <si>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</si>
  <si>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</si>
  <si>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</si>
  <si>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</si>
  <si>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</si>
  <si>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</si>
  <si>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</si>
  <si>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</si>
  <si>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</si>
  <si>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</si>
  <si>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</si>
  <si>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</si>
  <si>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</si>
  <si>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</si>
  <si>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</si>
  <si>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</si>
  <si>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</si>
  <si>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</si>
  <si>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</si>
  <si>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</si>
  <si>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</si>
  <si>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</si>
  <si>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</si>
  <si>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</si>
  <si>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</si>
  <si>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</si>
  <si>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</si>
  <si>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</si>
  <si>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</si>
  <si>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</si>
  <si>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</si>
  <si>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</si>
  <si>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</si>
  <si>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</si>
  <si>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</si>
  <si>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</si>
  <si>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</si>
  <si>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</si>
  <si>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</si>
  <si>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</si>
  <si>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</si>
  <si>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</si>
  <si>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</si>
  <si>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</si>
  <si>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</si>
  <si>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</si>
  <si>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</si>
  <si>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</si>
  <si>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</si>
  <si>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</si>
  <si>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</si>
  <si>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</si>
  <si>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</si>
  <si>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</si>
  <si>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</si>
  <si>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</si>
  <si>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</si>
  <si>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</si>
  <si>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</si>
  <si>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</si>
  <si>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</si>
  <si>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</si>
  <si>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</si>
  <si>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</si>
  <si>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</si>
  <si>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</si>
  <si>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</si>
  <si>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</si>
  <si>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</si>
  <si>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</si>
  <si>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</si>
  <si>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</si>
  <si>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</si>
  <si>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</si>
  <si>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</si>
  <si>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</si>
  <si>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</si>
  <si>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</si>
  <si>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</si>
  <si>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</si>
  <si>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</si>
  <si>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</si>
  <si>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</si>
  <si>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</si>
  <si>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</si>
  <si>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</si>
  <si>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</si>
  <si>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</si>
  <si>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</si>
  <si>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</si>
  <si>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</si>
  <si>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</si>
  <si>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</si>
  <si>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</si>
  <si>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</si>
  <si>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</si>
  <si>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</si>
  <si>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</si>
  <si>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</si>
  <si>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</si>
  <si>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</si>
  <si>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</si>
  <si>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</si>
  <si>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</si>
  <si>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</si>
  <si>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</si>
  <si>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</si>
  <si>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</si>
  <si>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</si>
  <si>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</si>
  <si>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</si>
  <si>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</si>
  <si>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</si>
  <si>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</si>
  <si>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</si>
  <si>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</si>
  <si>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</si>
  <si>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</si>
  <si>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</si>
  <si>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</si>
  <si>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</si>
  <si>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</si>
  <si>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</si>
  <si>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</si>
  <si>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</si>
  <si>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</si>
  <si>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</si>
  <si>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</si>
  <si>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</si>
  <si>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</si>
  <si>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</si>
  <si>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</si>
  <si>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</si>
  <si>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</si>
  <si>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</si>
  <si>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</si>
  <si>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</si>
  <si>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</si>
  <si>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</si>
  <si>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</si>
  <si>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</si>
  <si>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</si>
  <si>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</si>
  <si>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</si>
  <si>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</si>
  <si>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</si>
  <si>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</si>
  <si>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</si>
  <si>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</si>
  <si>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</si>
  <si>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</si>
  <si>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</si>
  <si>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</si>
  <si>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</si>
  <si>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</si>
  <si>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</si>
  <si>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</si>
  <si>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</si>
  <si>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</si>
  <si>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</si>
  <si>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</si>
  <si>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</si>
  <si>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</si>
  <si>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</si>
  <si>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</si>
  <si>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</si>
  <si>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</si>
  <si>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</si>
  <si>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</si>
  <si>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</si>
  <si>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</si>
  <si>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</si>
  <si>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</si>
  <si>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</si>
  <si>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</si>
  <si>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</si>
  <si>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</si>
  <si>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</si>
  <si>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</si>
  <si>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</si>
  <si>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</si>
  <si>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</si>
  <si>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</si>
  <si>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</si>
  <si>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</si>
  <si>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</si>
  <si>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</si>
  <si>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</si>
  <si>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</si>
  <si>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</si>
  <si>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</si>
  <si>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</si>
  <si>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</si>
  <si>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</si>
  <si>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</si>
  <si>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</si>
  <si>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</si>
  <si>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</si>
  <si>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</si>
  <si>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</si>
  <si>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</si>
  <si>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</si>
  <si>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</si>
  <si>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</si>
  <si>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</si>
  <si>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</si>
  <si>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</si>
  <si>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</si>
  <si>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</si>
  <si>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</si>
  <si>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</si>
  <si>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</si>
  <si>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</si>
  <si>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</si>
  <si>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</si>
  <si>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</si>
  <si>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</si>
  <si>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</si>
  <si>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</si>
  <si>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</si>
  <si>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</si>
  <si>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</si>
  <si>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</si>
  <si>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</si>
  <si>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</si>
  <si>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</si>
  <si>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</si>
  <si>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</si>
  <si>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</si>
  <si>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</si>
  <si>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</si>
  <si>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</si>
  <si>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</si>
  <si>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</si>
  <si>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</si>
  <si>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</si>
  <si>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</si>
  <si>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</si>
  <si>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</si>
  <si>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</si>
  <si>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</si>
  <si>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</si>
  <si>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</si>
  <si>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</si>
  <si>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</si>
  <si>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</si>
  <si>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</si>
  <si>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</si>
  <si>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</si>
  <si>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</si>
  <si>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</si>
  <si>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</si>
  <si>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</si>
  <si>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</si>
  <si>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</si>
  <si>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</si>
  <si>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</si>
  <si>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</si>
  <si>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</si>
  <si>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</si>
  <si>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</si>
  <si>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</si>
  <si>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</si>
  <si>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</si>
  <si>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</si>
  <si>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</si>
  <si>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</si>
  <si>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</si>
  <si>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</si>
  <si>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</si>
  <si>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</si>
  <si>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</si>
  <si>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</si>
  <si>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</si>
  <si>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</si>
  <si>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</si>
  <si>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</si>
  <si>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</si>
  <si>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</si>
  <si>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</si>
  <si>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</si>
  <si>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</si>
  <si>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</si>
  <si>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</si>
  <si>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</si>
  <si>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</si>
  <si>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</si>
  <si>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</si>
  <si>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</si>
  <si>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</si>
  <si>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</si>
  <si>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</si>
  <si>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</si>
  <si>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</si>
  <si>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</si>
  <si>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</si>
  <si>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</si>
  <si>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</si>
  <si>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</si>
  <si>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</si>
  <si>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</si>
  <si>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</si>
  <si>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</si>
  <si>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</si>
  <si>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</si>
  <si>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</si>
  <si>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</si>
  <si>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</si>
  <si>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</si>
  <si>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</si>
  <si>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</si>
  <si>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</si>
  <si>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</si>
  <si>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</si>
  <si>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</si>
  <si>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</si>
  <si>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</si>
  <si>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</si>
  <si>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</si>
  <si>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</si>
  <si>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</si>
  <si>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</si>
  <si>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</si>
  <si>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</si>
  <si>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</si>
  <si>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</si>
  <si>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</si>
  <si>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</si>
  <si>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</si>
  <si>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</si>
  <si>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</si>
  <si>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</si>
  <si>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</si>
  <si>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</si>
  <si>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</si>
  <si>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</si>
  <si>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</si>
  <si>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</si>
  <si>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</si>
  <si>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</si>
  <si>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</si>
  <si>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</si>
  <si>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</si>
  <si>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</si>
  <si>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</si>
  <si>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</si>
  <si>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</si>
  <si>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</si>
  <si>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</si>
  <si>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</si>
  <si>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</si>
  <si>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</si>
  <si>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</si>
  <si>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</si>
  <si>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</si>
  <si>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</si>
  <si>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</si>
  <si>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</si>
  <si>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</si>
  <si>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</si>
  <si>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</si>
  <si>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</si>
  <si>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</si>
  <si>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</si>
  <si>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</si>
  <si>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</si>
  <si>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</si>
  <si>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</si>
  <si>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</si>
  <si>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</si>
  <si>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</si>
  <si>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</si>
  <si>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</si>
  <si>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</si>
  <si>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</si>
  <si>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</si>
  <si>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</si>
  <si>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</si>
  <si>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</si>
  <si>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</si>
  <si>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</si>
  <si>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</si>
  <si>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</si>
  <si>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</si>
  <si>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</si>
  <si>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</si>
  <si>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</si>
  <si>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</si>
  <si>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</si>
  <si>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</si>
  <si>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</si>
  <si>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</si>
  <si>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</si>
  <si>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</si>
  <si>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</si>
  <si>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</si>
  <si>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</si>
  <si>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</si>
  <si>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</si>
  <si>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</si>
  <si>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</si>
  <si>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</si>
  <si>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</si>
  <si>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</si>
  <si>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</si>
  <si>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</si>
  <si>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</si>
  <si>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</si>
  <si>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</si>
  <si>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</si>
  <si>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</si>
  <si>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</si>
  <si>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</si>
  <si>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</si>
  <si>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</si>
  <si>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</si>
  <si>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</si>
  <si>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</si>
  <si>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</si>
  <si>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</si>
  <si>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</si>
  <si>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</si>
  <si>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</si>
  <si>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</si>
  <si>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</si>
  <si>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</si>
  <si>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</si>
  <si>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</si>
  <si>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</si>
  <si>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</si>
  <si>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</si>
  <si>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</si>
  <si>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</si>
  <si>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</si>
  <si>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</si>
  <si>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</si>
  <si>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</si>
  <si>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</si>
  <si>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</si>
  <si>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</si>
  <si>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</si>
  <si>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</si>
  <si>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</si>
  <si>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</si>
  <si>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</si>
  <si>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</si>
  <si>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</si>
  <si>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</si>
  <si>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</si>
  <si>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</si>
  <si>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</si>
  <si>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</si>
  <si>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</si>
  <si>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</si>
  <si>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</si>
  <si>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</si>
  <si>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</si>
  <si>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</si>
  <si>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</si>
  <si>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</si>
  <si>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</si>
  <si>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</si>
  <si>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</si>
  <si>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</si>
  <si>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</si>
  <si>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</si>
  <si>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</si>
  <si>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</si>
  <si>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</si>
  <si>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</si>
  <si>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</si>
  <si>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</si>
  <si>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</si>
  <si>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</si>
  <si>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</si>
  <si>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</si>
  <si>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</si>
  <si>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</si>
  <si>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</si>
  <si>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</si>
  <si>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</si>
  <si>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</si>
  <si>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</si>
  <si>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</si>
  <si>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</si>
  <si>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</si>
  <si>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</si>
  <si>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</si>
  <si>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</si>
  <si>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</si>
  <si>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</si>
  <si>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</si>
  <si>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</si>
  <si>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</si>
  <si>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</si>
  <si>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</si>
  <si>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</si>
  <si>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</si>
  <si>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</si>
  <si>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</si>
  <si>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</si>
  <si>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</si>
  <si>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</si>
  <si>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</si>
  <si>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</si>
  <si>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</si>
  <si>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</si>
  <si>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</si>
  <si>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</si>
  <si>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</si>
  <si>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</si>
  <si>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</si>
  <si>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</si>
  <si>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</si>
  <si>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</si>
  <si>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</si>
  <si>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</si>
  <si>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</si>
  <si>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</si>
  <si>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</si>
  <si>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</si>
  <si>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</si>
  <si>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</si>
  <si>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</si>
  <si>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</si>
  <si>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</si>
  <si>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</si>
  <si>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</si>
  <si>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</si>
  <si>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</si>
  <si>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</si>
  <si>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</si>
  <si>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</si>
  <si>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</si>
  <si>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</si>
  <si>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</si>
  <si>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</si>
  <si>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</si>
  <si>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</si>
  <si>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</si>
  <si>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</si>
  <si>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</si>
  <si>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</si>
  <si>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</si>
  <si>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</si>
  <si>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</si>
  <si>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</si>
  <si>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</si>
  <si>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</si>
  <si>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</si>
  <si>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</si>
  <si>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</si>
  <si>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</si>
  <si>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</si>
  <si>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</si>
  <si>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</si>
  <si>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</si>
  <si>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</si>
  <si>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</si>
  <si>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</si>
  <si>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</si>
  <si>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</si>
  <si>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</si>
  <si>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</si>
  <si>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</si>
  <si>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</si>
  <si>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</si>
  <si>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</si>
  <si>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</si>
  <si>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</si>
  <si>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</si>
  <si>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</si>
  <si>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</si>
  <si>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</si>
  <si>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</si>
  <si>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</si>
  <si>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</si>
  <si>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</si>
  <si>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</si>
  <si>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</si>
  <si>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</si>
  <si>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</si>
  <si>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</si>
  <si>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</si>
  <si>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</si>
  <si>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</si>
  <si>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</si>
  <si>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</si>
  <si>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</si>
  <si>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</si>
  <si>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</si>
  <si>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</si>
  <si>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</si>
  <si>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</si>
  <si>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</si>
  <si>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</si>
  <si>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</si>
  <si>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</si>
  <si>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</si>
  <si>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</si>
  <si>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</si>
  <si>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</si>
  <si>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</si>
  <si>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</si>
  <si>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</si>
  <si>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</si>
  <si>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</si>
  <si>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</si>
  <si>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</si>
  <si>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</si>
  <si>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</si>
  <si>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</si>
  <si>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</si>
  <si>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</si>
  <si>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</si>
  <si>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</si>
  <si>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</si>
  <si>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</si>
  <si>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</si>
  <si>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</si>
  <si>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</si>
  <si>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</si>
  <si>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</si>
  <si>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</si>
  <si>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</si>
  <si>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</si>
  <si>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</si>
  <si>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</si>
  <si>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</si>
  <si>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</si>
  <si>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</si>
  <si>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</si>
  <si>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</si>
  <si>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</si>
  <si>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</si>
  <si>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</si>
  <si>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</si>
  <si>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</si>
  <si>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</si>
  <si>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</si>
  <si>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</si>
  <si>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</si>
  <si>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</si>
  <si>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</si>
  <si>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</si>
  <si>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</si>
  <si>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</si>
  <si>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</si>
  <si>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</si>
  <si>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</si>
  <si>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</si>
  <si>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</si>
  <si>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</si>
  <si>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</si>
  <si>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</si>
  <si>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</si>
  <si>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</si>
  <si>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</si>
  <si>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</si>
  <si>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</si>
  <si>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</si>
  <si>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</si>
  <si>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</si>
  <si>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</si>
  <si>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</si>
  <si>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</si>
  <si>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</si>
  <si>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</si>
  <si>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</si>
  <si>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</si>
  <si>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</si>
  <si>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</si>
  <si>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</si>
  <si>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</si>
  <si>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</si>
  <si>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</si>
  <si>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</si>
  <si>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</si>
  <si>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</si>
  <si>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</si>
  <si>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</si>
  <si>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</si>
  <si>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</si>
  <si>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</si>
  <si>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</si>
  <si>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</si>
  <si>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</si>
  <si>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</si>
  <si>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</si>
  <si>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</si>
  <si>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</si>
  <si>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</si>
  <si>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</si>
  <si>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</si>
  <si>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</si>
  <si>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</si>
  <si>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</si>
  <si>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</si>
  <si>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</si>
  <si>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</si>
  <si>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</si>
  <si>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</si>
  <si>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</si>
  <si>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</si>
  <si>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</si>
  <si>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</si>
  <si>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</si>
  <si>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</si>
  <si>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</si>
  <si>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</si>
  <si>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</si>
  <si>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</si>
  <si>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</si>
  <si>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</si>
  <si>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</si>
  <si>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</si>
  <si>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</si>
  <si>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</si>
  <si>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</si>
  <si>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</si>
  <si>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</si>
  <si>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</si>
  <si>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</si>
  <si>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</si>
  <si>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</si>
  <si>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</si>
  <si>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</si>
  <si>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</si>
  <si>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</si>
  <si>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</si>
  <si>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</si>
  <si>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</si>
  <si>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</si>
  <si>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</si>
  <si>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</si>
  <si>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</si>
  <si>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</si>
  <si>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</si>
  <si>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</si>
  <si>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</si>
  <si>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</si>
  <si>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</si>
  <si>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</si>
  <si>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</si>
  <si>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</si>
  <si>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</si>
  <si>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</si>
  <si>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</si>
  <si>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</si>
  <si>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</si>
  <si>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</si>
  <si>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</si>
  <si>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</si>
  <si>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</si>
  <si>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</si>
  <si>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</si>
  <si>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</si>
  <si>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</si>
  <si>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</si>
  <si>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</si>
  <si>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</si>
  <si>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</si>
  <si>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</si>
  <si>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</si>
  <si>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</si>
  <si>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</si>
  <si>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</si>
  <si>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</si>
  <si>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</si>
  <si>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</si>
  <si>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</si>
  <si>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</si>
  <si>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</si>
  <si>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</si>
  <si>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</si>
  <si>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</si>
  <si>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</si>
  <si>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</si>
  <si>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</si>
  <si>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</si>
  <si>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</si>
  <si>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</si>
  <si>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</si>
  <si>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</si>
  <si>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</si>
  <si>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</si>
  <si>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</si>
  <si>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</si>
  <si>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</si>
  <si>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</si>
  <si>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</si>
  <si>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</si>
  <si>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</si>
  <si>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</si>
  <si>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</si>
  <si>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</si>
  <si>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</si>
  <si>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</si>
  <si>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</si>
  <si>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</si>
  <si>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</si>
  <si>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</si>
  <si>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</si>
  <si>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</si>
  <si>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</si>
  <si>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</si>
  <si>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</si>
  <si>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</si>
  <si>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</si>
  <si>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</si>
  <si>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</si>
  <si>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</si>
  <si>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</si>
  <si>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</si>
  <si>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</si>
  <si>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</si>
  <si>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</si>
  <si>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</si>
  <si>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</si>
  <si>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</si>
  <si>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</si>
  <si>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</si>
  <si>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</si>
  <si>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</si>
  <si>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</si>
  <si>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</si>
  <si>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</si>
  <si>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</si>
  <si>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</si>
  <si>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</si>
  <si>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</si>
  <si>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</si>
  <si>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</si>
  <si>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</si>
  <si>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</si>
  <si>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</si>
  <si>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</si>
  <si>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</si>
  <si>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</si>
  <si>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</si>
  <si>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</si>
  <si>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</si>
  <si>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</si>
  <si>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</si>
  <si>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</si>
  <si>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</si>
  <si>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</si>
  <si>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</si>
  <si>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</si>
  <si>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</si>
  <si>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</si>
  <si>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</si>
  <si>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</si>
  <si>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</si>
  <si>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</si>
  <si>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</si>
  <si>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</si>
  <si>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</si>
  <si>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</si>
  <si>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</si>
  <si>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</si>
  <si>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</si>
  <si>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</si>
  <si>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</si>
  <si>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</si>
  <si>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</si>
  <si>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</si>
  <si>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</si>
  <si>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</si>
  <si>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</si>
  <si>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</si>
  <si>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</si>
  <si>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</si>
  <si>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</si>
  <si>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</si>
  <si>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</si>
  <si>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</si>
  <si>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</si>
  <si>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</si>
  <si>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</si>
  <si>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</si>
  <si>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</si>
  <si>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</si>
  <si>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</si>
  <si>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</si>
  <si>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</si>
  <si>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</si>
  <si>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</si>
  <si>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</si>
  <si>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</si>
  <si>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</si>
  <si>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</si>
  <si>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</si>
  <si>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</si>
  <si>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</si>
  <si>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</si>
  <si>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</si>
  <si>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</si>
  <si>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</si>
  <si>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</si>
  <si>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</si>
  <si>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</si>
  <si>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</si>
  <si>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</si>
  <si>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</si>
  <si>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</si>
  <si>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</si>
  <si>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</si>
  <si>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</si>
  <si>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</si>
  <si>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</si>
  <si>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</si>
  <si>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</si>
  <si>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</si>
  <si>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</si>
  <si>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</si>
  <si>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</si>
  <si>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</si>
  <si>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</si>
  <si>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</si>
  <si>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</si>
  <si>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</si>
  <si>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</si>
  <si>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</si>
  <si>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</si>
  <si>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</si>
  <si>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</si>
  <si>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</si>
  <si>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</si>
  <si>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</si>
  <si>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</si>
  <si>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</si>
  <si>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</si>
  <si>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</si>
  <si>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</si>
  <si>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</si>
  <si>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</si>
  <si>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</si>
  <si>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</si>
  <si>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</si>
  <si>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</si>
  <si>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</si>
  <si>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</si>
  <si>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</si>
  <si>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</si>
  <si>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</si>
  <si>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</si>
  <si>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</si>
  <si>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</si>
  <si>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</si>
  <si>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</si>
  <si>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</si>
  <si>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</si>
  <si>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</si>
  <si>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</si>
  <si>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</si>
  <si>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</si>
  <si>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</si>
  <si>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</si>
  <si>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</si>
  <si>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</si>
  <si>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</si>
  <si>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</si>
  <si>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</si>
  <si>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</si>
  <si>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</si>
  <si>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</si>
  <si>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</si>
  <si>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</si>
  <si>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</si>
  <si>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</si>
  <si>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</si>
  <si>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</si>
  <si>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</si>
  <si>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</si>
  <si>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</si>
  <si>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</si>
  <si>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</si>
  <si>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</si>
  <si>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</si>
  <si>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</si>
  <si>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</si>
  <si>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</si>
  <si>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</si>
  <si>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</si>
  <si>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</si>
  <si>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</si>
  <si>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</si>
  <si>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</si>
  <si>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</si>
  <si>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</si>
  <si>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</si>
  <si>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</si>
  <si>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</si>
  <si>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</si>
  <si>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</si>
  <si>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</si>
  <si>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</si>
  <si>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</si>
  <si>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</si>
  <si>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</si>
  <si>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</si>
  <si>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</si>
  <si>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</si>
  <si>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</si>
  <si>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</si>
  <si>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</si>
  <si>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</si>
  <si>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</si>
  <si>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</si>
  <si>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</si>
  <si>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</si>
  <si>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</si>
  <si>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</si>
  <si>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</si>
  <si>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</si>
  <si>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</si>
  <si>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</si>
  <si>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</si>
  <si>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</si>
  <si>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</si>
  <si>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</si>
  <si>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</si>
  <si>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</si>
  <si>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</si>
  <si>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</si>
  <si>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</si>
  <si>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</si>
  <si>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</si>
  <si>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</si>
  <si>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</si>
  <si>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</si>
  <si>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</si>
  <si>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</si>
  <si>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</si>
  <si>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</si>
  <si>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</si>
  <si>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</si>
  <si>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</si>
  <si>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</si>
  <si>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</si>
  <si>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</si>
  <si>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</si>
  <si>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</si>
  <si>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</si>
  <si>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</si>
  <si>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</si>
  <si>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</si>
  <si>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</si>
  <si>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</si>
  <si>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</si>
  <si>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</si>
  <si>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</si>
  <si>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</si>
  <si>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</si>
  <si>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</si>
  <si>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</si>
  <si>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</si>
  <si>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</si>
  <si>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</si>
  <si>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</si>
  <si>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</si>
  <si>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</si>
  <si>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</si>
  <si>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</si>
  <si>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</si>
  <si>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</si>
  <si>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</si>
  <si>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</si>
  <si>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</si>
  <si>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</si>
  <si>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</si>
  <si>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</si>
  <si>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</si>
  <si>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</si>
  <si>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</si>
  <si>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</si>
  <si>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</si>
  <si>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</si>
  <si>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</si>
  <si>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</si>
  <si>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</si>
  <si>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</si>
  <si>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</si>
  <si>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</si>
  <si>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</si>
  <si>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</si>
  <si>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</si>
  <si>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</si>
  <si>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</si>
  <si>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</si>
  <si>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</si>
  <si>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</si>
  <si>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</si>
  <si>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</si>
  <si>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</si>
  <si>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</si>
  <si>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</si>
  <si>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</si>
  <si>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</si>
  <si>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</si>
  <si>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</si>
  <si>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</si>
  <si>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</si>
  <si>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</si>
  <si>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</si>
  <si>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</si>
  <si>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</si>
  <si>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</si>
  <si>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</si>
  <si>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</si>
  <si>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</si>
  <si>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</si>
  <si>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</si>
  <si>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</si>
  <si>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</si>
  <si>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</si>
  <si>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</si>
  <si>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</si>
  <si>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</si>
  <si>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</si>
  <si>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</si>
  <si>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</si>
  <si>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</si>
  <si>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</si>
  <si>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</si>
  <si>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</si>
  <si>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</si>
  <si>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</si>
  <si>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</si>
  <si>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</si>
  <si>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</si>
  <si>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</si>
  <si>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</si>
  <si>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</si>
  <si>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</si>
  <si>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</si>
  <si>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</si>
  <si>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</si>
  <si>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</si>
  <si>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</si>
  <si>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</si>
  <si>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</si>
  <si>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</si>
  <si>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</si>
  <si>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</si>
  <si>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</si>
  <si>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</si>
  <si>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</si>
  <si>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</si>
  <si>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</si>
  <si>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</si>
  <si>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</si>
  <si>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</si>
  <si>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</si>
  <si>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</si>
  <si>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</si>
  <si>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</si>
  <si>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</si>
  <si>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</si>
  <si>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</si>
  <si>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</si>
  <si>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</si>
  <si>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</si>
  <si>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</si>
  <si>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</si>
  <si>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</si>
  <si>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</si>
  <si>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</si>
  <si>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</si>
  <si>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</si>
  <si>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</si>
  <si>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</si>
  <si>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</si>
  <si>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</si>
  <si>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</si>
  <si>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</si>
  <si>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</si>
  <si>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</si>
  <si>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</si>
  <si>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</si>
  <si>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</si>
  <si>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</si>
  <si>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</si>
  <si>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</si>
  <si>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</si>
  <si>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</si>
  <si>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</si>
  <si>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</si>
  <si>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</si>
  <si>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</si>
  <si>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</si>
  <si>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</si>
  <si>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</si>
  <si>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</si>
  <si>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</si>
  <si>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</si>
  <si>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</si>
  <si>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</si>
  <si>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</si>
  <si>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</si>
  <si>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</si>
  <si>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</si>
  <si>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</si>
  <si>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</si>
  <si>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</si>
  <si>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</si>
  <si>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</si>
  <si>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</si>
  <si>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</si>
  <si>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</si>
  <si>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</si>
  <si>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</si>
  <si>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</si>
  <si>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</si>
  <si>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</si>
  <si>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</si>
  <si>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</si>
  <si>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</si>
  <si>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</si>
  <si>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</si>
  <si>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</si>
  <si>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</si>
  <si>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</si>
  <si>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</si>
  <si>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</si>
  <si>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</si>
  <si>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</si>
  <si>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</si>
  <si>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</si>
  <si>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</si>
  <si>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</si>
  <si>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</si>
  <si>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</si>
  <si>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</si>
  <si>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</si>
  <si>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</si>
  <si>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</si>
  <si>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</si>
  <si>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</si>
  <si>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</si>
  <si>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</si>
  <si>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</si>
  <si>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</si>
  <si>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</si>
  <si>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</si>
  <si>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</si>
  <si>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</si>
  <si>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</si>
  <si>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</si>
  <si>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</si>
  <si>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</si>
  <si>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</si>
  <si>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</si>
  <si>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</si>
  <si>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</si>
  <si>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</si>
  <si>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</si>
  <si>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</si>
  <si>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</si>
  <si>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</si>
  <si>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</si>
  <si>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</si>
  <si>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</si>
  <si>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</si>
  <si>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</si>
  <si>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</si>
  <si>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</si>
  <si>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</si>
  <si>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</si>
  <si>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</si>
  <si>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</si>
  <si>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</si>
  <si>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</si>
  <si>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</si>
  <si>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</si>
  <si>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</si>
  <si>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</si>
  <si>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</si>
  <si>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</si>
  <si>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</si>
  <si>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</si>
  <si>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</si>
  <si>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</si>
  <si>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</si>
  <si>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</si>
  <si>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</si>
  <si>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</si>
  <si>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</si>
  <si>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</si>
  <si>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</si>
  <si>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</si>
  <si>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</si>
  <si>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</si>
  <si>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</si>
  <si>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</si>
  <si>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</si>
  <si>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</si>
  <si>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</si>
  <si>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</si>
  <si>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</si>
  <si>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</si>
  <si>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</si>
  <si>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</si>
  <si>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</si>
  <si>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</si>
  <si>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</si>
  <si>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</si>
  <si>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</si>
  <si>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</si>
  <si>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</si>
  <si>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</si>
  <si>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</si>
  <si>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</si>
  <si>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</si>
  <si>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</si>
  <si>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</si>
  <si>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</si>
  <si>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</si>
  <si>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</si>
  <si>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</si>
  <si>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</si>
  <si>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</si>
  <si>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</si>
  <si>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</si>
  <si>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</si>
  <si>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</si>
  <si>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</si>
  <si>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</si>
  <si>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</si>
  <si>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</si>
  <si>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</si>
  <si>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</si>
  <si>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</si>
  <si>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</si>
  <si>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</si>
  <si>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</si>
  <si>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</si>
  <si>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</si>
  <si>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</si>
  <si>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</si>
  <si>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</si>
  <si>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</si>
  <si>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</si>
  <si>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</si>
  <si>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</si>
  <si>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</si>
  <si>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</si>
  <si>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</si>
  <si>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</si>
  <si>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</si>
  <si>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</si>
  <si>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</si>
  <si>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</si>
  <si>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</si>
  <si>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</si>
  <si>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</si>
  <si>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</si>
  <si>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</si>
  <si>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</si>
  <si>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</si>
  <si>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</si>
  <si>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</si>
  <si>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</si>
  <si>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</si>
  <si>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</si>
  <si>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</si>
  <si>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</si>
  <si>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</si>
  <si>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</si>
  <si>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</si>
  <si>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</si>
  <si>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</si>
  <si>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</si>
  <si>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</si>
  <si>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</si>
  <si>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</si>
  <si>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</si>
  <si>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</si>
  <si>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</si>
  <si>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</si>
  <si>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</si>
  <si>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</si>
  <si>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</si>
  <si>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</si>
  <si>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</si>
  <si>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</si>
  <si>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</si>
  <si>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</si>
  <si>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</si>
  <si>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</si>
  <si>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</si>
  <si>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</si>
  <si>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</si>
  <si>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</si>
  <si>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</si>
  <si>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</si>
  <si>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</si>
  <si>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</si>
  <si>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</si>
  <si>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</si>
  <si>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</si>
  <si>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</si>
  <si>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</si>
  <si>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</si>
  <si>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</si>
  <si>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</si>
  <si>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</si>
  <si>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</si>
  <si>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</si>
  <si>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</si>
  <si>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</si>
  <si>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</si>
  <si>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</si>
  <si>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</si>
  <si>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</si>
  <si>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</si>
  <si>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</si>
  <si>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</si>
  <si>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</si>
  <si>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</si>
  <si>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</si>
  <si>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</si>
  <si>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</si>
  <si>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</si>
  <si>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</si>
  <si>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</si>
  <si>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</si>
  <si>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</si>
  <si>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</si>
  <si>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</si>
  <si>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</si>
  <si>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</si>
  <si>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</si>
  <si>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</si>
  <si>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</si>
  <si>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</si>
  <si>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</si>
  <si>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</si>
  <si>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</si>
  <si>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</si>
  <si>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</si>
  <si>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</si>
  <si>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</si>
  <si>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</si>
  <si>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</si>
  <si>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</si>
  <si>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</si>
  <si>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</si>
  <si>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</si>
  <si>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</si>
  <si>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</si>
  <si>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</si>
  <si>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</si>
  <si>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</si>
  <si>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</si>
  <si>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</si>
  <si>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</si>
  <si>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</si>
  <si>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</si>
  <si>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</si>
  <si>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</si>
  <si>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</si>
  <si>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</si>
  <si>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</si>
  <si>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</si>
  <si>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</si>
  <si>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</si>
  <si>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</si>
  <si>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</si>
  <si>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</si>
  <si>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</si>
  <si>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</si>
  <si>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</si>
  <si>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</si>
  <si>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</si>
  <si>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</si>
  <si>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</si>
  <si>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</si>
  <si>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</si>
  <si>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</si>
  <si>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</si>
  <si>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</si>
  <si>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</si>
  <si>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</si>
  <si>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</si>
  <si>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</si>
  <si>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</si>
  <si>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</si>
  <si>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</si>
  <si>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</si>
  <si>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</si>
  <si>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</si>
  <si>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</si>
  <si>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</si>
  <si>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</si>
  <si>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</si>
  <si>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</si>
  <si>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</si>
  <si>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</si>
  <si>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</si>
  <si>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</si>
  <si>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</si>
  <si>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</si>
  <si>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</si>
  <si>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</si>
  <si>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</si>
  <si>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</si>
  <si>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</si>
  <si>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</si>
  <si>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</si>
  <si>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</si>
  <si>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</si>
  <si>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</si>
  <si>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</si>
  <si>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</si>
  <si>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</si>
  <si>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</si>
  <si>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</si>
  <si>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</si>
  <si>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</si>
  <si>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</si>
  <si>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</si>
  <si>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</si>
  <si>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</si>
  <si>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</si>
  <si>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</si>
  <si>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</si>
  <si>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</si>
  <si>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</si>
  <si>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</si>
  <si>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</si>
  <si>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</si>
  <si>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</si>
  <si>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</si>
  <si>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</si>
  <si>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</si>
  <si>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</si>
  <si>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</si>
  <si>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</si>
  <si>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</si>
  <si>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</si>
  <si>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</si>
  <si>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</si>
  <si>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</si>
  <si>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</si>
  <si>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</si>
  <si>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</si>
  <si>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</si>
  <si>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</si>
  <si>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</si>
  <si>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</si>
  <si>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</si>
  <si>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</si>
  <si>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</si>
  <si>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</si>
  <si>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</si>
  <si>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</si>
  <si>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</si>
  <si>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</si>
  <si>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</si>
  <si>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</si>
  <si>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</si>
  <si>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</si>
  <si>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</si>
  <si>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</si>
  <si>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</si>
  <si>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</si>
  <si>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</si>
  <si>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</si>
  <si>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</si>
  <si>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</si>
  <si>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</si>
  <si>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</si>
  <si>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</si>
  <si>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</si>
  <si>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</si>
  <si>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</si>
  <si>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</si>
  <si>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</si>
  <si>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</si>
  <si>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</si>
  <si>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</si>
  <si>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</si>
  <si>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</si>
  <si>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</si>
  <si>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</si>
  <si>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</si>
  <si>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</si>
  <si>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</si>
  <si>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</si>
  <si>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</si>
  <si>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</si>
  <si>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</si>
  <si>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</si>
  <si>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</si>
  <si>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</si>
  <si>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</si>
  <si>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</si>
  <si>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</si>
  <si>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</si>
  <si>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</si>
  <si>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</si>
  <si>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</si>
  <si>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</si>
  <si>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</si>
  <si>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</si>
  <si>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</si>
  <si>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</si>
  <si>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</si>
  <si>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</si>
  <si>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</si>
  <si>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</si>
  <si>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</si>
  <si>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</si>
  <si>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</si>
  <si>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</si>
  <si>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</si>
  <si>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</si>
  <si>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</si>
  <si>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</si>
  <si>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</si>
  <si>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</si>
  <si>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</si>
  <si>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</si>
  <si>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</si>
  <si>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</si>
  <si>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</si>
  <si>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</si>
  <si>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</si>
  <si>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</si>
  <si>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</si>
  <si>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</si>
  <si>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</si>
  <si>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</si>
  <si>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</si>
  <si>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</si>
  <si>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</si>
  <si>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</si>
  <si>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</si>
  <si>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</si>
  <si>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</si>
  <si>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</si>
  <si>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</si>
  <si>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</si>
  <si>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</si>
  <si>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</si>
  <si>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</si>
  <si>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</si>
  <si>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</si>
  <si>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</si>
  <si>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</si>
  <si>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</si>
  <si>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</si>
  <si>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</si>
  <si>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</si>
  <si>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</si>
  <si>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</si>
  <si>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</si>
  <si>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</si>
  <si>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</si>
  <si>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</si>
  <si>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</si>
  <si>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</si>
  <si>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</si>
  <si>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</si>
  <si>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</si>
  <si>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</si>
  <si>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</si>
  <si>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</si>
  <si>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</si>
  <si>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</si>
  <si>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</si>
  <si>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</si>
  <si>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</si>
  <si>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</si>
  <si>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</si>
  <si>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</si>
  <si>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</si>
  <si>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</si>
  <si>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</si>
  <si>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</si>
  <si>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</si>
  <si>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</si>
  <si>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</si>
  <si>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</si>
  <si>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</si>
  <si>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</si>
  <si>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</si>
  <si>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</si>
  <si>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</si>
  <si>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</si>
  <si>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</si>
  <si>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</si>
  <si>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</si>
  <si>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</si>
  <si>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</si>
  <si>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</si>
  <si>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</si>
  <si>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</si>
  <si>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</si>
  <si>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</si>
  <si>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</si>
  <si>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</si>
  <si>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</si>
  <si>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</si>
  <si>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</si>
  <si>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</si>
  <si>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</si>
  <si>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</si>
  <si>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</si>
  <si>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</si>
  <si>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</si>
  <si>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</si>
  <si>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</si>
  <si>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</si>
  <si>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</si>
  <si>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</si>
  <si>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</si>
  <si>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</si>
  <si>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</si>
  <si>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</si>
  <si>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</si>
  <si>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</si>
  <si>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</si>
  <si>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</si>
  <si>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</si>
  <si>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</si>
  <si>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</si>
  <si>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</si>
  <si>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</si>
  <si>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</si>
  <si>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</si>
  <si>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</si>
  <si>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</si>
  <si>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</si>
  <si>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</si>
  <si>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</si>
  <si>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</si>
  <si>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</si>
  <si>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</si>
  <si>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</si>
  <si>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</si>
  <si>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</si>
  <si>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</si>
  <si>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</si>
  <si>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</si>
  <si>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</si>
  <si>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</si>
  <si>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</si>
  <si>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</si>
  <si>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</si>
  <si>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</si>
  <si>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</si>
  <si>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</si>
  <si>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</si>
  <si>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</si>
  <si>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</si>
  <si>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</si>
  <si>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</si>
  <si>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</si>
  <si>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</si>
  <si>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</si>
  <si>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</si>
  <si>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</si>
  <si>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</si>
  <si>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</si>
  <si>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</si>
  <si>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</si>
  <si>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</si>
  <si>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</si>
  <si>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</si>
  <si>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</si>
  <si>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</si>
  <si>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</si>
  <si>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</si>
  <si>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</si>
  <si>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</si>
  <si>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</si>
  <si>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</si>
  <si>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</si>
  <si>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</si>
  <si>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</si>
  <si>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</si>
  <si>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</si>
  <si>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</si>
  <si>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</si>
  <si>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</si>
  <si>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</si>
  <si>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</si>
  <si>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</si>
  <si>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</si>
  <si>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</si>
  <si>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</si>
  <si>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</si>
  <si>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</si>
  <si>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</si>
  <si>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</si>
  <si>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</si>
  <si>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</si>
  <si>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</si>
  <si>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</si>
  <si>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</si>
  <si>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</si>
  <si>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</si>
  <si>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</si>
  <si>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</si>
  <si>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</si>
  <si>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</si>
  <si>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</si>
  <si>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</si>
  <si>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</si>
  <si>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</si>
  <si>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</si>
  <si>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</si>
  <si>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</si>
  <si>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</si>
  <si>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</si>
  <si>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</si>
  <si>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</si>
  <si>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</si>
  <si>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</si>
  <si>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</si>
  <si>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</si>
  <si>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</si>
  <si>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</si>
  <si>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</si>
  <si>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</si>
  <si>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</si>
  <si>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</si>
  <si>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</si>
  <si>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</si>
  <si>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</si>
  <si>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</si>
  <si>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</si>
  <si>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</si>
  <si>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</si>
  <si>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</si>
  <si>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</si>
  <si>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</si>
  <si>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</si>
  <si>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</si>
  <si>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</si>
  <si>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</si>
  <si>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</si>
  <si>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</si>
  <si>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</si>
  <si>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</si>
  <si>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</si>
  <si>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</si>
  <si>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</si>
  <si>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</si>
  <si>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</si>
  <si>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</si>
  <si>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</si>
  <si>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</si>
  <si>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</si>
  <si>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</si>
  <si>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</si>
  <si>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</si>
  <si>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</si>
  <si>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</si>
  <si>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</si>
  <si>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</si>
  <si>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</si>
  <si>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</si>
  <si>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</si>
  <si>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</si>
  <si>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</si>
  <si>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</si>
  <si>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</si>
  <si>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</si>
  <si>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</si>
  <si>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</si>
  <si>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</si>
  <si>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</si>
  <si>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</si>
  <si>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</si>
  <si>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</si>
  <si>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</si>
  <si>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</si>
  <si>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</si>
  <si>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</si>
  <si>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</si>
  <si>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</si>
  <si>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</si>
  <si>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</si>
  <si>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</si>
  <si>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</si>
  <si>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</si>
  <si>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</si>
  <si>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</si>
  <si>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</si>
  <si>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</si>
  <si>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</si>
  <si>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</si>
  <si>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</si>
  <si>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</si>
  <si>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</si>
  <si>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</si>
  <si>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</si>
  <si>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</si>
  <si>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</si>
  <si>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</si>
  <si>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</si>
  <si>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</si>
  <si>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</si>
  <si>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</si>
  <si>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</si>
  <si>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</si>
  <si>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</si>
  <si>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</si>
  <si>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</si>
  <si>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</si>
  <si>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</si>
  <si>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</si>
  <si>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</si>
  <si>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</si>
  <si>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</si>
  <si>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</si>
  <si>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</si>
  <si>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</si>
  <si>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</si>
  <si>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</si>
  <si>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</si>
  <si>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</si>
  <si>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</si>
  <si>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</si>
  <si>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</si>
  <si>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</si>
  <si>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</si>
  <si>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</si>
  <si>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</si>
  <si>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</si>
  <si>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</si>
  <si>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</si>
  <si>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</si>
  <si>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</si>
  <si>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</si>
  <si>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</si>
  <si>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</si>
  <si>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</si>
  <si>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</si>
  <si>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</si>
  <si>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</si>
  <si>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</si>
  <si>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</si>
  <si>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</si>
  <si>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</si>
  <si>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</si>
  <si>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</si>
  <si>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</si>
  <si>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</si>
  <si>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</si>
  <si>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</si>
  <si>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</si>
  <si>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</si>
  <si>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</si>
  <si>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</si>
  <si>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</si>
  <si>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</si>
  <si>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</si>
  <si>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</si>
  <si>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</si>
  <si>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</si>
  <si>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</si>
  <si>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</si>
  <si>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</si>
  <si>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</si>
  <si>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</si>
  <si>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</si>
  <si>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</si>
  <si>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</si>
  <si>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</si>
  <si>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</si>
  <si>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</si>
  <si>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</si>
  <si>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</si>
  <si>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</si>
  <si>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</si>
  <si>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</si>
  <si>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</si>
  <si>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</si>
  <si>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</si>
  <si>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</si>
  <si>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</si>
  <si>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</si>
  <si>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</si>
  <si>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</si>
  <si>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</si>
  <si>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</si>
  <si>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</si>
  <si>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</si>
  <si>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</si>
  <si>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</si>
  <si>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</si>
  <si>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</si>
  <si>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</si>
  <si>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</si>
  <si>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</si>
  <si>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</si>
  <si>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</si>
  <si>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</si>
  <si>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</si>
  <si>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</si>
  <si>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</si>
  <si>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</si>
  <si>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</si>
  <si>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</si>
  <si>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</si>
  <si>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</si>
  <si>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</si>
  <si>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</si>
  <si>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</si>
  <si>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</si>
  <si>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</si>
  <si>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</si>
  <si>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</si>
  <si>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</si>
  <si>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</si>
  <si>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</si>
  <si>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</si>
  <si>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</si>
  <si>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</si>
  <si>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</si>
  <si>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</si>
  <si>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</si>
  <si>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</si>
  <si>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</si>
  <si>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</si>
  <si>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</si>
  <si>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</si>
  <si>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</si>
  <si>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</si>
  <si>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</si>
  <si>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</si>
  <si>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</si>
  <si>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</si>
  <si>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</si>
  <si>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</si>
  <si>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</si>
  <si>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</si>
  <si>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</si>
  <si>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</si>
  <si>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</si>
  <si>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</si>
  <si>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</si>
  <si>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</si>
  <si>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</si>
  <si>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</si>
  <si>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</si>
  <si>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</si>
  <si>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</si>
  <si>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</si>
  <si>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</si>
  <si>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</si>
  <si>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</si>
  <si>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</si>
  <si>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</si>
  <si>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</si>
  <si>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</si>
  <si>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</si>
  <si>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</si>
  <si>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</si>
  <si>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</si>
  <si>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</si>
  <si>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</si>
  <si>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</si>
  <si>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</si>
  <si>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</si>
  <si>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</si>
  <si>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</si>
  <si>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</si>
  <si>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</si>
  <si>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</si>
  <si>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</si>
  <si>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</si>
  <si>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</si>
  <si>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</si>
  <si>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</si>
  <si>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</si>
  <si>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</si>
  <si>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</si>
  <si>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</si>
  <si>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</si>
  <si>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</si>
  <si>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</si>
  <si>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</si>
  <si>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</si>
  <si>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</si>
  <si>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</si>
  <si>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</si>
  <si>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</si>
  <si>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</si>
  <si>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</si>
  <si>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</si>
  <si>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</si>
  <si>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</si>
  <si>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</si>
  <si>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</si>
  <si>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</si>
  <si>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</si>
  <si>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</si>
  <si>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</si>
  <si>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</si>
  <si>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</si>
  <si>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</si>
  <si>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</si>
  <si>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</si>
  <si>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</si>
  <si>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</si>
  <si>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</si>
  <si>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</si>
  <si>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</si>
  <si>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</si>
  <si>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</si>
  <si>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</si>
  <si>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</si>
  <si>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</si>
  <si>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</si>
  <si>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</si>
  <si>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</si>
  <si>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</si>
  <si>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</si>
  <si>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</si>
  <si>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</si>
  <si>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</si>
  <si>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</si>
  <si>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</si>
  <si>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</si>
  <si>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</si>
  <si>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</si>
  <si>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</si>
  <si>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</si>
  <si>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</si>
  <si>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</si>
  <si>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</si>
  <si>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</si>
  <si>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</si>
  <si>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</si>
  <si>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</si>
  <si>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</si>
  <si>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</si>
  <si>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</si>
  <si>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</si>
  <si>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</si>
  <si>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</si>
  <si>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</si>
  <si>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</si>
  <si>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</si>
  <si>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</si>
  <si>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</si>
  <si>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</si>
  <si>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</si>
  <si>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</si>
  <si>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</si>
  <si>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</si>
  <si>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</si>
  <si>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</si>
  <si>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</si>
  <si>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</si>
  <si>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</si>
  <si>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</si>
  <si>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</si>
  <si>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</si>
  <si>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</si>
  <si>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</si>
  <si>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</si>
  <si>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</si>
  <si>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</si>
  <si>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</si>
  <si>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</si>
  <si>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</si>
  <si>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</si>
  <si>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</si>
  <si>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</si>
  <si>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</si>
  <si>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</si>
  <si>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</si>
  <si>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</si>
  <si>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</si>
  <si>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</si>
  <si>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</si>
  <si>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</si>
  <si>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</si>
  <si>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</si>
  <si>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</si>
  <si>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</si>
  <si>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</si>
  <si>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</si>
  <si>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</si>
  <si>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</si>
  <si>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</si>
  <si>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</si>
  <si>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</si>
  <si>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</si>
  <si>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</si>
  <si>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</si>
  <si>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</si>
  <si>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</si>
  <si>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</si>
  <si>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</si>
  <si>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</si>
  <si>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</si>
  <si>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</si>
  <si>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</si>
  <si>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</si>
  <si>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</si>
  <si>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</si>
  <si>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</si>
  <si>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</si>
  <si>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</si>
  <si>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</si>
  <si>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</si>
  <si>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</si>
  <si>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</si>
  <si>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</si>
  <si>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</si>
  <si>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</si>
  <si>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</si>
  <si>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</si>
  <si>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</si>
  <si>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</si>
  <si>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</si>
  <si>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</si>
  <si>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</si>
  <si>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</si>
  <si>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</si>
  <si>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</si>
  <si>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</si>
  <si>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</si>
  <si>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</si>
  <si>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</si>
  <si>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</si>
  <si>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</si>
  <si>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</si>
  <si>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</si>
  <si>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</si>
  <si>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</si>
  <si>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</si>
  <si>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</si>
  <si>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</si>
  <si>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</si>
  <si>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</si>
  <si>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</si>
  <si>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</si>
  <si>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</si>
  <si>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</si>
  <si>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</si>
  <si>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</si>
  <si>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</si>
  <si>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</si>
  <si>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</si>
  <si>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</si>
  <si>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</si>
  <si>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</si>
  <si>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</si>
  <si>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</si>
  <si>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</si>
  <si>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</si>
  <si>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</si>
  <si>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</si>
  <si>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</si>
  <si>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</si>
  <si>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</si>
  <si>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</si>
  <si>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</si>
  <si>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</si>
  <si>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</si>
  <si>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</si>
  <si>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</si>
  <si>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</si>
  <si>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</si>
  <si>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</si>
  <si>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</si>
  <si>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</si>
  <si>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</si>
  <si>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</si>
  <si>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</si>
  <si>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</si>
  <si>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</si>
  <si>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</si>
  <si>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</si>
  <si>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</si>
  <si>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</si>
  <si>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</si>
  <si>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</si>
  <si>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</si>
  <si>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</si>
  <si>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</si>
  <si>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</si>
  <si>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</si>
  <si>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</si>
  <si>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</si>
  <si>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</si>
  <si>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</si>
  <si>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</si>
  <si>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</si>
  <si>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</si>
  <si>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</si>
  <si>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</si>
  <si>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</si>
  <si>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</si>
  <si>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</si>
  <si>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</si>
  <si>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</si>
  <si>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</si>
  <si>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</si>
  <si>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</si>
  <si>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</si>
  <si>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</si>
  <si>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</si>
  <si>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</si>
  <si>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</si>
  <si>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</si>
  <si>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</si>
  <si>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</si>
  <si>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</si>
  <si>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</si>
  <si>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</si>
  <si>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</si>
  <si>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</si>
  <si>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</si>
  <si>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</si>
  <si>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</si>
  <si>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</si>
  <si>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</si>
  <si>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</si>
  <si>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</si>
  <si>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</si>
  <si>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</si>
  <si>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</si>
  <si>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</si>
  <si>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</si>
  <si>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</si>
  <si>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</si>
  <si>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</si>
  <si>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</si>
  <si>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</si>
  <si>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</si>
  <si>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</si>
  <si>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</si>
  <si>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</si>
  <si>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</si>
  <si>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</si>
  <si>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</si>
  <si>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</si>
  <si>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</si>
  <si>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</si>
  <si>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</si>
  <si>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</si>
  <si>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</si>
  <si>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</si>
  <si>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</si>
  <si>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</si>
  <si>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</si>
  <si>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</si>
  <si>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</si>
  <si>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</si>
  <si>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</si>
  <si>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</si>
  <si>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</si>
  <si>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</si>
  <si>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</si>
  <si>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</si>
  <si>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</si>
  <si>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</si>
  <si>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</si>
  <si>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</si>
  <si>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</si>
  <si>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</si>
  <si>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</si>
  <si>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</si>
  <si>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</si>
  <si>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</si>
  <si>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</si>
  <si>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</si>
  <si>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</si>
  <si>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</si>
  <si>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</si>
  <si>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</si>
  <si>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</si>
  <si>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</si>
  <si>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</si>
  <si>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</si>
  <si>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</si>
  <si>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</si>
  <si>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</si>
  <si>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</si>
  <si>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</si>
  <si>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</si>
  <si>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</si>
  <si>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</si>
  <si>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</si>
  <si>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</si>
  <si>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</si>
  <si>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</si>
  <si>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</si>
  <si>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</si>
  <si>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</si>
  <si>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</si>
  <si>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</si>
  <si>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</si>
  <si>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</si>
  <si>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</si>
  <si>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</si>
  <si>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</si>
  <si>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</si>
  <si>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</si>
  <si>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</si>
  <si>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</si>
  <si>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</si>
  <si>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</si>
  <si>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</si>
  <si>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</si>
  <si>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</si>
  <si>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</si>
  <si>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</si>
  <si>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</si>
  <si>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</si>
  <si>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</si>
  <si>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</si>
  <si>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</si>
  <si>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</si>
  <si>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</si>
  <si>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</si>
  <si>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</si>
  <si>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</si>
  <si>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</si>
  <si>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</si>
  <si>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</si>
  <si>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</si>
  <si>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</si>
  <si>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</si>
  <si>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</si>
  <si>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</si>
  <si>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</si>
  <si>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</si>
  <si>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</si>
  <si>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</si>
  <si>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</si>
  <si>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</si>
  <si>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</si>
  <si>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</si>
  <si>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</si>
  <si>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</si>
  <si>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</si>
  <si>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</si>
  <si>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</si>
  <si>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</si>
  <si>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</si>
  <si>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</si>
  <si>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</si>
  <si>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</si>
  <si>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</si>
  <si>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</si>
  <si>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</si>
  <si>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</si>
  <si>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</si>
  <si>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</si>
  <si>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</si>
  <si>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</si>
  <si>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</si>
  <si>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</si>
  <si>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</si>
  <si>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</si>
  <si>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</si>
  <si>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</si>
  <si>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</si>
  <si>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</si>
  <si>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</si>
  <si>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</si>
  <si>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</si>
  <si>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</si>
  <si>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</si>
  <si>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</si>
  <si>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</si>
  <si>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</si>
  <si>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</si>
  <si>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</si>
  <si>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</si>
  <si>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</si>
  <si>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</si>
  <si>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</si>
  <si>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</si>
  <si>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</si>
  <si>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</si>
  <si>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</si>
  <si>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</si>
  <si>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</si>
  <si>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</si>
  <si>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</si>
  <si>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</si>
  <si>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</si>
  <si>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</si>
  <si>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</si>
  <si>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</si>
  <si>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</si>
  <si>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</si>
  <si>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</si>
  <si>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</si>
  <si>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</si>
  <si>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</si>
  <si>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</si>
  <si>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</si>
  <si>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</si>
  <si>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</si>
  <si>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</si>
  <si>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</si>
  <si>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</si>
  <si>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</si>
  <si>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</si>
  <si>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</si>
  <si>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</si>
  <si>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</si>
  <si>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</si>
  <si>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</si>
  <si>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</si>
  <si>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</si>
  <si>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</si>
  <si>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</si>
  <si>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</si>
  <si>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</si>
  <si>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</si>
  <si>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</si>
  <si>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</si>
  <si>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</si>
  <si>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</si>
  <si>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</si>
  <si>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</si>
  <si>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</si>
  <si>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</si>
  <si>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</si>
  <si>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</si>
  <si>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</si>
  <si>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</si>
  <si>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</si>
  <si>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</si>
  <si>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</si>
  <si>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</si>
  <si>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</si>
  <si>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</si>
  <si>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</si>
  <si>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</si>
  <si>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</si>
  <si>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</si>
  <si>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</si>
  <si>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</si>
  <si>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</si>
  <si>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</si>
  <si>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</si>
  <si>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</si>
  <si>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</si>
  <si>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</si>
  <si>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</si>
  <si>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</si>
  <si>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</si>
  <si>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</si>
  <si>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</si>
  <si>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</si>
  <si>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</si>
  <si>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</si>
  <si>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</si>
  <si>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</si>
  <si>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</si>
  <si>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</si>
  <si>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</si>
  <si>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</si>
  <si>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</si>
  <si>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</si>
  <si>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</si>
  <si>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</si>
  <si>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</si>
  <si>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</si>
  <si>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</si>
  <si>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</si>
  <si>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</si>
  <si>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</si>
  <si>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</si>
  <si>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</si>
  <si>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</si>
  <si>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</si>
  <si>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</si>
  <si>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</si>
  <si>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</si>
  <si>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</si>
  <si>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</si>
  <si>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</si>
  <si>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</si>
  <si>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</si>
  <si>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</si>
  <si>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</si>
  <si>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</si>
  <si>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</si>
  <si>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</si>
  <si>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</si>
  <si>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</si>
  <si>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</si>
  <si>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</si>
  <si>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</si>
  <si>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</si>
  <si>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</si>
  <si>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</si>
  <si>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</si>
  <si>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</si>
  <si>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</si>
  <si>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</si>
  <si>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</si>
  <si>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</si>
  <si>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</si>
  <si>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</si>
  <si>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</si>
  <si>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</si>
  <si>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</si>
  <si>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</si>
  <si>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</si>
  <si>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</si>
  <si>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</si>
  <si>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</si>
  <si>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</si>
  <si>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</si>
  <si>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</si>
  <si>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</si>
  <si>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</si>
  <si>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</si>
  <si>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</si>
  <si>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</si>
  <si>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</si>
  <si>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</si>
  <si>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</si>
  <si>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</si>
  <si>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</si>
  <si>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</si>
  <si>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</si>
  <si>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</si>
  <si>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</si>
  <si>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</si>
  <si>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</si>
  <si>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</si>
  <si>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</si>
  <si>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</si>
  <si>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</si>
  <si>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</si>
  <si>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</si>
  <si>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</si>
  <si>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</si>
  <si>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</si>
  <si>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</si>
  <si>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</si>
  <si>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</si>
  <si>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</si>
  <si>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</si>
  <si>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</si>
  <si>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</si>
  <si>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</si>
  <si>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</si>
  <si>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</si>
  <si>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</si>
  <si>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</si>
  <si>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</si>
  <si>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</si>
  <si>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</si>
  <si>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</si>
  <si>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</si>
  <si>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</si>
  <si>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</si>
  <si>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</si>
  <si>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</si>
  <si>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</si>
  <si>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</si>
  <si>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</si>
  <si>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</si>
  <si>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</si>
  <si>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</si>
  <si>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</si>
  <si>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</si>
  <si>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</si>
  <si>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</si>
  <si>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</si>
  <si>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</si>
  <si>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</si>
  <si>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</si>
  <si>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</si>
  <si>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</si>
  <si>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</si>
  <si>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</si>
  <si>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</si>
  <si>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</si>
  <si>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</si>
  <si>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</si>
  <si>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</si>
  <si>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</si>
  <si>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</si>
  <si>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</si>
  <si>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</si>
  <si>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</si>
  <si>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</si>
  <si>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</si>
  <si>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</si>
  <si>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</si>
  <si>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</si>
  <si>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</si>
  <si>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</si>
  <si>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</si>
  <si>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</si>
  <si>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</si>
  <si>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</si>
  <si>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</si>
  <si>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</si>
  <si>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</si>
  <si>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</si>
  <si>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</si>
  <si>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</si>
  <si>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</si>
  <si>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</si>
  <si>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</si>
  <si>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</si>
  <si>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</si>
  <si>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</si>
  <si>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</si>
  <si>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</si>
  <si>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</si>
  <si>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</si>
  <si>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</si>
  <si>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</si>
  <si>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</si>
  <si>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</si>
  <si>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</si>
  <si>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</si>
  <si>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</si>
  <si>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</si>
  <si>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</si>
  <si>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</si>
  <si>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</si>
  <si>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</si>
  <si>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</si>
  <si>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</si>
  <si>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</si>
  <si>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</si>
  <si>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</si>
  <si>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</si>
  <si>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</si>
  <si>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</si>
  <si>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</si>
  <si>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</si>
  <si>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</si>
  <si>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</si>
  <si>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</si>
  <si>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</si>
  <si>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</si>
  <si>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</si>
  <si>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</si>
  <si>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</si>
  <si>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</si>
  <si>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</si>
  <si>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</si>
  <si>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</si>
  <si>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</si>
  <si>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</si>
  <si>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</si>
  <si>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</si>
  <si>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</si>
  <si>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</si>
  <si>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</si>
  <si>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</si>
  <si>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</si>
  <si>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</si>
  <si>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</si>
  <si>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</si>
  <si>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</si>
  <si>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</si>
  <si>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</si>
  <si>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</si>
  <si>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</si>
  <si>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</si>
  <si>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</si>
  <si>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</si>
  <si>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</si>
  <si>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</si>
  <si>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</si>
  <si>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</si>
  <si>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</si>
  <si>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</si>
  <si>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</si>
  <si>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</si>
  <si>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</si>
  <si>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</si>
  <si>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</si>
  <si>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</si>
  <si>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</si>
  <si>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</si>
  <si>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</si>
  <si>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</si>
  <si>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</si>
  <si>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</si>
  <si>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</si>
  <si>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</si>
  <si>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</si>
  <si>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</si>
  <si>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</si>
  <si>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</si>
  <si>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</si>
  <si>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</si>
  <si>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</si>
  <si>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</si>
  <si>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</si>
  <si>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</si>
  <si>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</si>
  <si>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</si>
  <si>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</si>
  <si>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</si>
  <si>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</si>
  <si>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</si>
  <si>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</si>
  <si>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</si>
  <si>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</si>
  <si>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</si>
  <si>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</si>
  <si>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</si>
  <si>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</si>
  <si>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</si>
  <si>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</si>
  <si>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</si>
  <si>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</si>
  <si>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</si>
  <si>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</si>
  <si>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</si>
  <si>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</si>
  <si>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</si>
  <si>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</si>
  <si>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</si>
  <si>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</si>
  <si>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</si>
  <si>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</si>
  <si>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</si>
  <si>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</si>
  <si>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</si>
  <si>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</si>
  <si>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</si>
  <si>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</si>
  <si>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</si>
  <si>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</si>
  <si>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</si>
  <si>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</si>
  <si>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</si>
  <si>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</si>
  <si>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</si>
  <si>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</si>
  <si>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</si>
  <si>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</si>
  <si>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</si>
  <si>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</si>
  <si>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</si>
  <si>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</si>
  <si>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</si>
  <si>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</si>
  <si>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</si>
  <si>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</si>
  <si>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</si>
  <si>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</si>
  <si>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</si>
  <si>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</si>
  <si>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</si>
  <si>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</si>
  <si>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</si>
  <si>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</si>
  <si>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</si>
  <si>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</si>
  <si>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</si>
  <si>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</si>
  <si>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</si>
  <si>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</si>
  <si>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</si>
  <si>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</si>
  <si>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</si>
  <si>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</si>
  <si>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</si>
  <si>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</si>
  <si>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</si>
  <si>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</si>
  <si>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</si>
  <si>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</si>
  <si>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</si>
  <si>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</si>
  <si>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</si>
  <si>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</si>
  <si>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</si>
  <si>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</si>
  <si>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</si>
  <si>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</si>
  <si>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</si>
  <si>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</si>
  <si>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</si>
  <si>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</si>
  <si>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</si>
  <si>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</si>
  <si>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</si>
  <si>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</si>
  <si>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</si>
  <si>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</si>
  <si>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</si>
  <si>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</si>
  <si>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</si>
  <si>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</si>
  <si>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</si>
  <si>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</si>
  <si>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</si>
  <si>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</si>
  <si>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</si>
  <si>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</si>
  <si>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</si>
  <si>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</si>
  <si>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</si>
  <si>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</si>
  <si>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</si>
  <si>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</si>
  <si>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</si>
  <si>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</si>
  <si>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</si>
  <si>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</si>
  <si>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</si>
  <si>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</si>
  <si>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</si>
  <si>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</si>
  <si>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</si>
  <si>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</si>
  <si>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</si>
  <si>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</si>
  <si>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</si>
  <si>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</si>
  <si>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</si>
  <si>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</si>
  <si>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</si>
  <si>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</si>
  <si>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</si>
  <si>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</si>
  <si>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</si>
  <si>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</si>
  <si>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</si>
  <si>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</si>
  <si>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</si>
  <si>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</si>
  <si>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</si>
  <si>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</si>
  <si>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</si>
  <si>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</si>
  <si>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</si>
  <si>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</si>
  <si>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</si>
  <si>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</si>
  <si>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</si>
  <si>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</si>
  <si>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</si>
  <si>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</si>
  <si>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</si>
  <si>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</si>
  <si>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</si>
  <si>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</si>
  <si>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</si>
  <si>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</si>
  <si>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</si>
  <si>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</si>
  <si>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</si>
  <si>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</si>
  <si>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</si>
  <si>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</si>
  <si>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</si>
  <si>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</si>
  <si>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</si>
  <si>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</si>
  <si>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</si>
  <si>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</si>
  <si>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</si>
  <si>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</si>
  <si>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</si>
  <si>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</si>
  <si>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</si>
  <si>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</si>
  <si>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</si>
  <si>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</si>
  <si>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</si>
  <si>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</si>
  <si>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</si>
  <si>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</si>
  <si>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</si>
  <si>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</si>
  <si>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</si>
  <si>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</si>
  <si>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</si>
  <si>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</si>
  <si>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</si>
  <si>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</si>
  <si>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</si>
  <si>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</si>
  <si>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</si>
  <si>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</si>
  <si>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</si>
  <si>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</si>
  <si>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</si>
  <si>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</si>
  <si>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</si>
  <si>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</si>
  <si>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</si>
  <si>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</si>
  <si>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</si>
  <si>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</si>
  <si>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</si>
  <si>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</si>
  <si>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</si>
  <si>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</si>
  <si>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</si>
  <si>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</si>
  <si>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</si>
  <si>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</si>
  <si>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</si>
  <si>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</si>
  <si>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</si>
  <si>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</si>
  <si>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</si>
  <si>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</si>
  <si>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</si>
  <si>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</si>
  <si>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</si>
  <si>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</si>
  <si>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</si>
  <si>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</si>
  <si>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</si>
  <si>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</si>
  <si>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</si>
  <si>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</si>
  <si>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</si>
  <si>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</si>
  <si>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</si>
  <si>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</si>
  <si>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</si>
  <si>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</si>
  <si>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</si>
  <si>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</si>
  <si>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</si>
  <si>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</si>
  <si>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</si>
  <si>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</si>
  <si>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</si>
  <si>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</si>
  <si>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</si>
  <si>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</si>
  <si>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</si>
  <si>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</si>
  <si>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</si>
  <si>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</si>
  <si>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</si>
  <si>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</si>
  <si>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</si>
  <si>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</si>
  <si>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</si>
  <si>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</si>
  <si>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</si>
  <si>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</si>
  <si>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</si>
  <si>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</si>
  <si>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</si>
  <si>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</si>
  <si>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</si>
  <si>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</si>
  <si>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</si>
  <si>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</si>
  <si>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</si>
  <si>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</si>
  <si>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</si>
  <si>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</si>
  <si>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</si>
  <si>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</si>
  <si>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</si>
  <si>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</si>
  <si>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</si>
  <si>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</si>
  <si>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</si>
  <si>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</si>
  <si>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</si>
  <si>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</si>
  <si>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</si>
  <si>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</si>
  <si>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</si>
  <si>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</si>
  <si>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</si>
  <si>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</si>
  <si>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</si>
  <si>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</si>
  <si>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</si>
  <si>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</si>
  <si>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</si>
  <si>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</si>
  <si>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</si>
  <si>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</si>
  <si>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</si>
  <si>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</si>
  <si>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</si>
  <si>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</si>
  <si>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</si>
  <si>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</si>
  <si>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</si>
  <si>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</si>
  <si>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</si>
  <si>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</si>
  <si>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</si>
  <si>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</si>
  <si>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</si>
  <si>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</si>
  <si>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</si>
  <si>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</si>
  <si>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</si>
  <si>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</si>
  <si>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</si>
  <si>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</si>
  <si>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</si>
  <si>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</si>
  <si>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</si>
  <si>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</si>
  <si>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</si>
  <si>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</si>
  <si>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</si>
  <si>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</si>
  <si>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</si>
  <si>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</si>
  <si>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</si>
  <si>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</si>
  <si>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</si>
  <si>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</si>
  <si>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</si>
  <si>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</si>
  <si>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</si>
  <si>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</si>
  <si>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</si>
  <si>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</si>
  <si>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</si>
  <si>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</si>
  <si>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</si>
  <si>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</si>
  <si>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</si>
  <si>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</si>
  <si>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</si>
  <si>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</si>
  <si>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</si>
  <si>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</si>
  <si>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</si>
  <si>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</si>
  <si>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</si>
  <si>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</si>
  <si>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</si>
  <si>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</si>
  <si>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</si>
  <si>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</si>
  <si>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</si>
  <si>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</si>
  <si>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</si>
  <si>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</si>
  <si>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</si>
  <si>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</si>
  <si>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</si>
  <si>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</si>
  <si>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</si>
  <si>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</si>
  <si>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</si>
  <si>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</si>
  <si>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</si>
  <si>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</si>
  <si>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</si>
  <si>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</si>
  <si>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</si>
  <si>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</si>
  <si>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</si>
  <si>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</si>
  <si>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</si>
  <si>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</si>
  <si>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</si>
  <si>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</si>
  <si>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</si>
  <si>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</si>
  <si>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</si>
  <si>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</si>
  <si>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</si>
  <si>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</si>
  <si>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</si>
  <si>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</si>
  <si>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</si>
  <si>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</si>
  <si>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</si>
  <si>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</si>
  <si>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</si>
  <si>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</si>
  <si>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</si>
  <si>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</si>
  <si>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</si>
  <si>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</si>
  <si>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</si>
  <si>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</si>
  <si>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</si>
  <si>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</si>
  <si>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</si>
  <si>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</si>
  <si>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</si>
  <si>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</si>
  <si>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</si>
  <si>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</si>
  <si>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</si>
  <si>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</si>
  <si>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</si>
  <si>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</si>
  <si>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</si>
  <si>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</si>
  <si>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</si>
  <si>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</si>
  <si>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</si>
  <si>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</si>
  <si>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</si>
  <si>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</si>
  <si>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</si>
  <si>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</si>
  <si>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</si>
  <si>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</si>
  <si>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</si>
  <si>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</si>
  <si>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</si>
  <si>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</si>
  <si>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</si>
  <si>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</si>
  <si>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</si>
  <si>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</si>
  <si>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</si>
  <si>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</si>
  <si>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</si>
  <si>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</si>
  <si>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</si>
  <si>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</si>
  <si>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</si>
  <si>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</si>
  <si>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</si>
  <si>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</si>
  <si>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</si>
  <si>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</si>
  <si>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</si>
  <si>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</si>
  <si>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</si>
  <si>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</si>
  <si>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</si>
  <si>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</si>
  <si>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</si>
  <si>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</si>
  <si>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</si>
  <si>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</si>
  <si>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</si>
  <si>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</si>
  <si>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</si>
  <si>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</si>
  <si>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</si>
  <si>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</si>
  <si>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</si>
  <si>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</si>
  <si>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</si>
  <si>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</si>
  <si>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</si>
  <si>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</si>
  <si>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</si>
  <si>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</si>
  <si>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</si>
  <si>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</si>
  <si>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</si>
  <si>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</si>
  <si>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</si>
  <si>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</si>
  <si>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</si>
  <si>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</si>
  <si>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</si>
  <si>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</si>
  <si>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</si>
  <si>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</si>
  <si>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</si>
  <si>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</si>
  <si>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</si>
  <si>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</si>
  <si>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</si>
  <si>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</si>
  <si>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</si>
  <si>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</si>
  <si>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</si>
  <si>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</si>
  <si>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</si>
  <si>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</si>
  <si>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</si>
  <si>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</si>
  <si>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</si>
  <si>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</si>
  <si>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</si>
  <si>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</si>
  <si>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</si>
  <si>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</si>
  <si>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</si>
  <si>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</si>
  <si>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</si>
  <si>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</si>
  <si>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</si>
  <si>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</si>
  <si>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</si>
  <si>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</si>
  <si>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</si>
  <si>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</si>
  <si>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</si>
  <si>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</si>
  <si>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</si>
  <si>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</si>
  <si>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</si>
  <si>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</si>
  <si>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</si>
  <si>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</si>
  <si>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</si>
  <si>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</si>
  <si>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</si>
  <si>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</si>
  <si>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</si>
  <si>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</si>
  <si>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</si>
  <si>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</si>
  <si>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</si>
  <si>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</si>
  <si>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</si>
  <si>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</si>
  <si>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</si>
  <si>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</si>
  <si>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</si>
  <si>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</si>
  <si>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</si>
  <si>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</si>
  <si>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</si>
  <si>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</si>
  <si>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</si>
  <si>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</si>
  <si>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</si>
  <si>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</si>
  <si>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</si>
  <si>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</si>
  <si>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</si>
  <si>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</si>
  <si>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</si>
  <si>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</si>
  <si>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</si>
  <si>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</si>
  <si>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</si>
  <si>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</si>
  <si>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</si>
  <si>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</si>
  <si>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</si>
  <si>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</si>
  <si>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</si>
  <si>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</si>
  <si>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</si>
  <si>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</si>
  <si>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</si>
  <si>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</si>
  <si>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</si>
  <si>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</si>
  <si>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</si>
  <si>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</si>
  <si>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</si>
  <si>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</si>
  <si>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</si>
  <si>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</si>
  <si>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</si>
  <si>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</si>
  <si>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</si>
  <si>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</si>
  <si>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</si>
  <si>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</si>
  <si>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</si>
  <si>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</si>
  <si>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</si>
  <si>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</si>
  <si>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</si>
  <si>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</si>
  <si>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</si>
  <si>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</si>
  <si>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</si>
  <si>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</si>
  <si>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</si>
  <si>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</si>
  <si>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</si>
  <si>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</si>
  <si>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</si>
  <si>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</si>
  <si>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</si>
  <si>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</si>
  <si>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</si>
  <si>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</si>
  <si>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</si>
  <si>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</si>
  <si>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</si>
  <si>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</si>
  <si>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</si>
  <si>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</si>
  <si>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</si>
  <si>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</si>
  <si>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</si>
  <si>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</si>
  <si>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</si>
  <si>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</si>
  <si>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</si>
  <si>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</si>
  <si>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</si>
  <si>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</si>
  <si>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</si>
  <si>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</si>
  <si>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</si>
  <si>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</si>
  <si>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</si>
  <si>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</si>
  <si>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</si>
  <si>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</si>
  <si>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</si>
  <si>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</si>
  <si>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</si>
  <si>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</si>
  <si>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</si>
  <si>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</si>
  <si>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</si>
  <si>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</si>
  <si>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</si>
  <si>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</si>
  <si>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</si>
  <si>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</si>
  <si>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</si>
  <si>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</si>
  <si>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</si>
  <si>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</si>
  <si>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</si>
  <si>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</si>
  <si>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</si>
  <si>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</si>
  <si>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</si>
  <si>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</si>
  <si>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</si>
  <si>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</si>
  <si>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</si>
  <si>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</si>
  <si>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</si>
  <si>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</si>
  <si>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</si>
  <si>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</si>
  <si>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</si>
  <si>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</si>
  <si>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</si>
  <si>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</si>
  <si>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</si>
  <si>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</si>
  <si>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</si>
  <si>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</si>
  <si>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</si>
  <si>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</si>
  <si>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</si>
  <si>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</si>
  <si>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</si>
  <si>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</si>
  <si>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</si>
  <si>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</si>
  <si>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</si>
  <si>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</si>
  <si>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</si>
  <si>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</si>
  <si>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</si>
  <si>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</si>
  <si>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</si>
  <si>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</si>
  <si>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</si>
  <si>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</si>
  <si>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</si>
  <si>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</si>
  <si>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</si>
  <si>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</si>
  <si>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</si>
  <si>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</si>
  <si>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</si>
  <si>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</si>
  <si>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</si>
  <si>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</si>
  <si>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</si>
  <si>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</si>
  <si>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</si>
  <si>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</si>
  <si>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</si>
  <si>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</si>
  <si>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</si>
  <si>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</si>
  <si>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</si>
  <si>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</si>
  <si>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</si>
  <si>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</si>
  <si>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</si>
  <si>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</si>
  <si>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</si>
  <si>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</si>
  <si>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</si>
  <si>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</si>
  <si>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</si>
  <si>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</si>
  <si>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</si>
  <si>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</si>
  <si>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</si>
  <si>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</si>
  <si>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</si>
  <si>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</si>
  <si>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</si>
  <si>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</si>
  <si>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</si>
  <si>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</si>
  <si>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</si>
  <si>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</si>
  <si>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</si>
  <si>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</si>
  <si>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</si>
  <si>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</si>
  <si>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</si>
  <si>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</si>
  <si>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</si>
  <si>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</si>
  <si>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</si>
  <si>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</si>
  <si>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</si>
  <si>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</si>
  <si>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</si>
  <si>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</si>
  <si>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</si>
  <si>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</si>
  <si>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</si>
  <si>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</si>
  <si>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</si>
  <si>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</si>
  <si>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</si>
  <si>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</si>
  <si>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</si>
  <si>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</si>
  <si>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</si>
  <si>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</si>
  <si>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</si>
  <si>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</si>
  <si>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</si>
  <si>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</si>
  <si>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</si>
  <si>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</si>
  <si>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</si>
  <si>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</si>
  <si>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</si>
  <si>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</si>
  <si>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</si>
  <si>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</si>
  <si>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</si>
  <si>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</si>
  <si>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</si>
  <si>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</si>
  <si>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</si>
  <si>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</si>
  <si>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</si>
  <si>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</si>
  <si>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</si>
  <si>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</si>
  <si>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</si>
  <si>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</si>
  <si>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</si>
  <si>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</si>
  <si>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</si>
  <si>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</si>
  <si>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</si>
  <si>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</si>
  <si>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</si>
  <si>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</si>
  <si>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</si>
  <si>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</si>
  <si>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</si>
  <si>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</si>
  <si>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</si>
  <si>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</si>
  <si>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</si>
  <si>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</si>
  <si>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</si>
  <si>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</si>
  <si>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</si>
  <si>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</si>
  <si>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</si>
  <si>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</si>
  <si>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</si>
  <si>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</si>
  <si>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</si>
  <si>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</si>
  <si>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</si>
  <si>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</si>
  <si>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</si>
  <si>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</si>
  <si>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</si>
  <si>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</si>
  <si>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</si>
  <si>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</si>
  <si>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</si>
  <si>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</si>
  <si>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</si>
  <si>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</si>
  <si>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</si>
  <si>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</si>
  <si>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</si>
  <si>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</si>
  <si>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</si>
  <si>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</si>
  <si>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</si>
  <si>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</si>
  <si>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</si>
  <si>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</si>
  <si>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</si>
  <si>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</si>
  <si>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</si>
  <si>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</si>
  <si>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</si>
  <si>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</si>
  <si>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</si>
  <si>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</si>
  <si>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</si>
  <si>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</si>
  <si>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</si>
  <si>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</si>
  <si>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</si>
  <si>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</si>
  <si>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</si>
  <si>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</si>
  <si>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</si>
  <si>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</si>
  <si>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</si>
  <si>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</si>
  <si>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</si>
  <si>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</si>
  <si>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</si>
  <si>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</si>
  <si>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</si>
  <si>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</si>
  <si>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</si>
  <si>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</si>
  <si>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</si>
  <si>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</si>
  <si>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</si>
  <si>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</si>
  <si>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</si>
  <si>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</si>
  <si>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</si>
  <si>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</si>
  <si>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</si>
  <si>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</si>
  <si>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</si>
  <si>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</si>
  <si>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</si>
  <si>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</si>
  <si>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</si>
  <si>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</si>
  <si>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</si>
  <si>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</si>
  <si>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</si>
  <si>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</si>
  <si>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</si>
  <si>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</si>
  <si>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</si>
  <si>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</si>
  <si>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</si>
  <si>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</si>
  <si>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</si>
  <si>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</si>
  <si>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</si>
  <si>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</si>
  <si>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</si>
  <si>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</si>
  <si>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</si>
  <si>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</si>
  <si>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</si>
  <si>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</si>
  <si>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</si>
  <si>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</si>
  <si>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</si>
  <si>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</si>
  <si>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</si>
  <si>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</si>
  <si>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</si>
  <si>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</si>
  <si>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</si>
  <si>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</si>
  <si>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</si>
  <si>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</si>
  <si>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</si>
  <si>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</si>
  <si>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</si>
  <si>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</si>
  <si>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</si>
  <si>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</si>
  <si>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</si>
  <si>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</si>
  <si>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</si>
  <si>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</si>
  <si>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</si>
  <si>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</si>
  <si>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</si>
  <si>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</si>
  <si>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</si>
  <si>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</si>
  <si>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</si>
  <si>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</si>
  <si>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</si>
  <si>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</si>
  <si>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</si>
  <si>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</si>
  <si>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</si>
  <si>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</si>
  <si>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</si>
  <si>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</si>
  <si>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</si>
  <si>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</si>
  <si>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</si>
  <si>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</si>
  <si>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</si>
  <si>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</si>
  <si>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</si>
  <si>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</si>
  <si>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</si>
  <si>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</si>
  <si>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</si>
  <si>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</si>
  <si>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</si>
  <si>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</si>
  <si>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</si>
  <si>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</si>
  <si>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</si>
  <si>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</si>
  <si>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</si>
  <si>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</si>
  <si>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</si>
  <si>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</si>
  <si>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</si>
  <si>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</si>
  <si>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</si>
  <si>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</si>
  <si>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</si>
  <si>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</si>
  <si>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</si>
  <si>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</si>
  <si>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</si>
  <si>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</si>
  <si>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</si>
  <si>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</si>
  <si>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</si>
  <si>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</si>
  <si>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</si>
  <si>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</si>
  <si>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</si>
  <si>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</si>
  <si>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</si>
  <si>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</si>
  <si>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</si>
  <si>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</si>
  <si>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</si>
  <si>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</si>
  <si>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</si>
  <si>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</si>
  <si>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</si>
  <si>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</si>
  <si>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</si>
  <si>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</si>
  <si>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</si>
  <si>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</si>
  <si>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</si>
  <si>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</si>
  <si>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</si>
  <si>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</si>
  <si>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</si>
  <si>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</si>
  <si>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</si>
  <si>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</si>
  <si>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</si>
  <si>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</si>
  <si>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</si>
  <si>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</si>
  <si>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</si>
  <si>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</si>
  <si>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</si>
  <si>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</si>
  <si>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</si>
  <si>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</si>
  <si>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</si>
  <si>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</si>
  <si>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</si>
  <si>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</si>
  <si>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</si>
  <si>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</si>
  <si>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</si>
  <si>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</si>
  <si>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</si>
  <si>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</si>
  <si>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</si>
  <si>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</si>
  <si>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</si>
  <si>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</si>
  <si>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</si>
  <si>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</si>
  <si>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</si>
  <si>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</si>
  <si>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</si>
  <si>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</si>
  <si>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</si>
  <si>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</si>
  <si>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</si>
  <si>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</si>
  <si>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</si>
  <si>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</si>
  <si>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</si>
  <si>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</si>
  <si>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</si>
  <si>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</si>
  <si>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</si>
  <si>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</si>
  <si>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</si>
  <si>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</si>
  <si>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</si>
  <si>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</si>
  <si>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</si>
  <si>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</si>
  <si>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</si>
  <si>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</si>
  <si>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</si>
  <si>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</si>
  <si>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</si>
  <si>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</si>
  <si>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</si>
  <si>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</si>
  <si>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</si>
  <si>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</si>
  <si>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</si>
  <si>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</si>
  <si>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</si>
  <si>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</si>
  <si>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</si>
  <si>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</si>
  <si>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</si>
  <si>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</si>
  <si>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</si>
  <si>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</si>
  <si>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</si>
  <si>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</si>
  <si>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</si>
  <si>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</si>
  <si>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</si>
  <si>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</si>
  <si>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</si>
  <si>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</si>
  <si>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</si>
  <si>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</si>
  <si>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</si>
  <si>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</si>
  <si>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</si>
  <si>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</si>
  <si>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</si>
  <si>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</si>
  <si>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</si>
  <si>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</si>
  <si>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</si>
  <si>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</si>
  <si>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</si>
  <si>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</si>
  <si>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</si>
  <si>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</si>
  <si>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</si>
  <si>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</si>
  <si>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</si>
  <si>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</si>
  <si>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</si>
  <si>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</si>
  <si>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</si>
  <si>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</si>
  <si>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</si>
  <si>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</si>
  <si>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</si>
  <si>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</si>
  <si>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</si>
  <si>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</si>
  <si>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</si>
  <si>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</si>
  <si>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</si>
  <si>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</si>
  <si>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</si>
  <si>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</si>
  <si>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</si>
  <si>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</si>
  <si>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</si>
  <si>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</si>
  <si>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</si>
  <si>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</si>
  <si>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</si>
  <si>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</si>
  <si>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</si>
  <si>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</si>
  <si>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</si>
  <si>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</si>
  <si>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</si>
  <si>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</si>
  <si>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</si>
  <si>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</si>
  <si>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</si>
  <si>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</si>
  <si>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</si>
  <si>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</si>
  <si>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</si>
  <si>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</si>
  <si>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</si>
  <si>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</si>
  <si>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</si>
  <si>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</si>
  <si>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</si>
  <si>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</si>
  <si>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</si>
  <si>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</si>
  <si>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</si>
  <si>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</si>
  <si>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</si>
  <si>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</si>
  <si>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</si>
  <si>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</si>
  <si>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</si>
  <si>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</si>
  <si>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</si>
  <si>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</si>
  <si>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</si>
  <si>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</si>
  <si>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</si>
  <si>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</si>
  <si>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</si>
  <si>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</si>
  <si>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</si>
  <si>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</si>
  <si>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</si>
  <si>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</si>
  <si>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</si>
  <si>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</si>
  <si>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</si>
  <si>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</si>
  <si>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</si>
  <si>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</si>
  <si>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</si>
  <si>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</si>
  <si>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</si>
  <si>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</si>
  <si>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</si>
  <si>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</si>
  <si>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</si>
  <si>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</si>
  <si>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</si>
  <si>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</si>
  <si>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</si>
  <si>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</si>
  <si>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</si>
  <si>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</si>
  <si>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</si>
  <si>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</si>
  <si>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</si>
  <si>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</si>
  <si>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</si>
  <si>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</si>
  <si>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</si>
  <si>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</si>
  <si>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</si>
  <si>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</si>
  <si>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</si>
  <si>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</si>
  <si>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</si>
  <si>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</si>
  <si>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</si>
  <si>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</si>
  <si>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</si>
  <si>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</si>
  <si>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</si>
  <si>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</si>
  <si>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</si>
  <si>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</si>
  <si>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</si>
  <si>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</si>
  <si>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</si>
  <si>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</si>
  <si>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</si>
  <si>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</si>
  <si>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</si>
  <si>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</si>
  <si>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</si>
  <si>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</si>
  <si>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</si>
  <si>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</si>
  <si>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</si>
  <si>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</si>
  <si>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</si>
  <si>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</si>
  <si>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</si>
  <si>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</si>
  <si>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</si>
  <si>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</si>
  <si>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</si>
  <si>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</si>
  <si>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</si>
  <si>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</si>
  <si>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</si>
  <si>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</si>
  <si>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</si>
  <si>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</si>
  <si>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</si>
  <si>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</si>
  <si>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</si>
  <si>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</si>
  <si>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</si>
  <si>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</si>
  <si>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</si>
  <si>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</si>
  <si>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</si>
  <si>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</si>
  <si>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</si>
  <si>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</si>
  <si>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</si>
  <si>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</si>
  <si>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</si>
  <si>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</si>
  <si>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</si>
  <si>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</si>
  <si>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</si>
  <si>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</si>
  <si>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</si>
  <si>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</si>
  <si>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</si>
  <si>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</si>
  <si>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</si>
  <si>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</si>
  <si>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</si>
  <si>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</si>
  <si>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</si>
  <si>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</si>
  <si>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</si>
  <si>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</si>
  <si>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</si>
  <si>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</si>
  <si>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</si>
  <si>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</si>
  <si>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</si>
  <si>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</si>
  <si>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</si>
  <si>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</si>
  <si>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</si>
  <si>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</si>
  <si>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</si>
  <si>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</si>
  <si>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</si>
  <si>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</si>
  <si>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</si>
  <si>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</si>
  <si>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</si>
  <si>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</si>
  <si>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</si>
  <si>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</si>
  <si>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</si>
  <si>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</si>
  <si>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</si>
  <si>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</si>
  <si>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</si>
  <si>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</si>
  <si>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</si>
  <si>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</si>
  <si>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</si>
  <si>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</si>
  <si>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</si>
  <si>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</si>
  <si>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</si>
  <si>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</si>
  <si>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</si>
  <si>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</si>
  <si>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</si>
  <si>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</si>
  <si>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</si>
  <si>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</si>
  <si>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</si>
  <si>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</si>
  <si>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</si>
  <si>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</si>
  <si>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</si>
  <si>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</si>
  <si>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</si>
  <si>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</si>
  <si>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</si>
  <si>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</si>
  <si>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</si>
  <si>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</si>
  <si>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</si>
  <si>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</si>
  <si>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</si>
  <si>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</si>
  <si>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</si>
  <si>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</si>
  <si>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</si>
  <si>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</si>
  <si>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</si>
  <si>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</si>
  <si>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</si>
  <si>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</si>
  <si>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</si>
  <si>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</si>
  <si>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</si>
  <si>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</si>
  <si>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</si>
  <si>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</si>
  <si>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</si>
  <si>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</si>
  <si>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</si>
  <si>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</si>
  <si>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</si>
  <si>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</si>
  <si>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</si>
  <si>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</si>
  <si>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</si>
  <si>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</si>
  <si>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</si>
  <si>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</si>
  <si>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</si>
  <si>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</si>
  <si>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</si>
  <si>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</si>
  <si>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</si>
  <si>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</si>
  <si>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</si>
  <si>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</si>
  <si>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</si>
  <si>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</si>
  <si>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</si>
  <si>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</si>
  <si>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</si>
  <si>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</si>
  <si>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</si>
  <si>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</si>
  <si>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</si>
  <si>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</si>
  <si>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</si>
  <si>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</si>
  <si>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</si>
  <si>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</si>
  <si>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</si>
  <si>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</si>
  <si>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</si>
  <si>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</si>
  <si>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</si>
  <si>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</si>
  <si>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</si>
  <si>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</si>
  <si>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</si>
  <si>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</si>
  <si>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</si>
  <si>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</si>
  <si>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</si>
  <si>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</si>
  <si>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</si>
  <si>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</si>
  <si>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</si>
  <si>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</si>
  <si>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</si>
  <si>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</si>
  <si>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</si>
  <si>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</si>
  <si>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</si>
  <si>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</si>
  <si>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</si>
  <si>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</si>
  <si>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</si>
  <si>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</si>
  <si>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</si>
  <si>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</si>
  <si>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</si>
  <si>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</si>
  <si>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</si>
  <si>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</si>
  <si>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</si>
  <si>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</si>
  <si>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</si>
  <si>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</si>
  <si>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</si>
  <si>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</si>
  <si>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</si>
  <si>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</si>
  <si>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</si>
  <si>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</si>
  <si>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</si>
  <si>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</si>
  <si>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</si>
  <si>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</si>
  <si>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</si>
  <si>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</si>
  <si>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</si>
  <si>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</si>
  <si>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</si>
  <si>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</si>
  <si>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</si>
  <si>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</si>
  <si>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</si>
  <si>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</si>
  <si>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</si>
  <si>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</si>
  <si>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</si>
  <si>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</si>
  <si>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</si>
  <si>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</si>
  <si>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</si>
  <si>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</si>
  <si>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</si>
  <si>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</si>
  <si>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</si>
  <si>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</si>
  <si>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</si>
  <si>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</si>
  <si>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</si>
  <si>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</si>
  <si>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</si>
  <si>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</si>
  <si>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</si>
  <si>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</si>
  <si>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</si>
  <si>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</si>
  <si>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</si>
  <si>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</si>
  <si>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</si>
  <si>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</si>
  <si>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</si>
  <si>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</si>
  <si>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</si>
  <si>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</si>
  <si>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</si>
  <si>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</si>
  <si>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</si>
  <si>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</si>
  <si>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</si>
  <si>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</si>
  <si>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</si>
  <si>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</si>
  <si>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</si>
  <si>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</si>
  <si>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</si>
  <si>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</si>
  <si>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</si>
  <si>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</si>
  <si>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</si>
  <si>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</si>
  <si>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</si>
  <si>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</si>
  <si>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</si>
  <si>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</si>
  <si>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</si>
  <si>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</si>
  <si>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</si>
  <si>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</si>
  <si>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</si>
  <si>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</si>
  <si>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</si>
  <si>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</si>
  <si>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</si>
  <si>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</si>
  <si>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</si>
  <si>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</si>
  <si>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</si>
  <si>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</si>
  <si>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</si>
  <si>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</si>
  <si>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</si>
  <si>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</si>
  <si>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</si>
  <si>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</si>
  <si>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</si>
  <si>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</si>
  <si>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</si>
  <si>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</si>
  <si>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</si>
  <si>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</si>
  <si>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</si>
  <si>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</si>
  <si>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</si>
  <si>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</si>
  <si>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</si>
  <si>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</si>
  <si>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</si>
  <si>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</si>
  <si>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</si>
  <si>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</si>
  <si>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</si>
  <si>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</si>
  <si>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</si>
  <si>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</si>
  <si>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</si>
  <si>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</si>
  <si>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</si>
  <si>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</si>
  <si>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</si>
  <si>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</si>
  <si>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</si>
  <si>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</si>
  <si>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</si>
  <si>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</si>
  <si>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</si>
  <si>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</si>
  <si>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</si>
  <si>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</si>
  <si>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</si>
  <si>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</si>
  <si>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</si>
  <si>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</si>
  <si>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</si>
  <si>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</si>
  <si>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</si>
  <si>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</si>
  <si>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</si>
  <si>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</si>
  <si>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</si>
  <si>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</si>
  <si>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</si>
  <si>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</si>
  <si>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</si>
  <si>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</si>
  <si>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</si>
  <si>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</si>
  <si>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</si>
  <si>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</si>
  <si>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</si>
  <si>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</si>
  <si>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</si>
  <si>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</si>
  <si>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</si>
  <si>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</si>
  <si>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</si>
  <si>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</si>
  <si>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</si>
  <si>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</si>
  <si>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</si>
  <si>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</si>
  <si>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</si>
  <si>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</si>
  <si>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</si>
  <si>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</si>
  <si>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</si>
  <si>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</si>
  <si>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</si>
  <si>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</si>
  <si>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</si>
  <si>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</si>
  <si>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</si>
  <si>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</si>
  <si>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</si>
  <si>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</si>
  <si>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</si>
  <si>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</si>
  <si>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</si>
  <si>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</si>
  <si>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</si>
  <si>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</si>
  <si>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</si>
  <si>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</si>
  <si>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</si>
  <si>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</si>
  <si>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</si>
  <si>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</si>
  <si>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</si>
  <si>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</si>
  <si>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</si>
  <si>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</si>
  <si>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</si>
  <si>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</si>
  <si>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</si>
  <si>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</si>
  <si>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</si>
  <si>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</si>
  <si>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</si>
  <si>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</si>
  <si>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</si>
  <si>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</si>
  <si>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</si>
  <si>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</si>
  <si>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</si>
  <si>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</si>
  <si>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</si>
  <si>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</si>
  <si>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</si>
  <si>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</si>
  <si>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</si>
  <si>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</si>
  <si>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</si>
  <si>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</si>
  <si>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</si>
  <si>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</si>
  <si>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</si>
  <si>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</si>
  <si>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</si>
  <si>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</si>
  <si>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</si>
  <si>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</si>
  <si>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</si>
  <si>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</si>
  <si>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</si>
  <si>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</si>
  <si>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</si>
  <si>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</si>
  <si>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</si>
  <si>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</si>
  <si>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</si>
  <si>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</si>
  <si>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</si>
  <si>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</si>
  <si>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</si>
  <si>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</si>
  <si>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</si>
  <si>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</si>
  <si>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</si>
  <si>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</si>
  <si>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</si>
  <si>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</si>
  <si>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</si>
  <si>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</si>
  <si>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</si>
  <si>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</si>
  <si>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</si>
  <si>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</si>
  <si>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</si>
  <si>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</si>
  <si>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</si>
  <si>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</si>
  <si>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</si>
  <si>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</si>
  <si>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</si>
  <si>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</si>
  <si>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</si>
  <si>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</si>
  <si>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</si>
  <si>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</si>
  <si>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</si>
  <si>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</si>
  <si>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</si>
  <si>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</si>
  <si>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</si>
  <si>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</si>
  <si>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</si>
  <si>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</si>
  <si>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</si>
  <si>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</si>
  <si>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</si>
  <si>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</si>
  <si>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</si>
  <si>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</si>
  <si>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</si>
  <si>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</si>
  <si>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</si>
  <si>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</si>
  <si>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</si>
  <si>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</si>
  <si>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</si>
  <si>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</si>
  <si>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</si>
  <si>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</si>
  <si>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</si>
  <si>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</si>
  <si>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</si>
  <si>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</si>
  <si>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</si>
  <si>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</si>
  <si>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</si>
  <si>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</si>
  <si>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</si>
  <si>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</si>
  <si>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</si>
  <si>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</si>
  <si>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</si>
  <si>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</si>
  <si>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</si>
  <si>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</si>
  <si>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</si>
  <si>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</si>
  <si>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</si>
  <si>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</si>
  <si>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</si>
  <si>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</si>
  <si>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</si>
  <si>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</si>
  <si>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</si>
  <si>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</si>
  <si>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</si>
  <si>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</si>
  <si>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</si>
  <si>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</si>
  <si>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</si>
  <si>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</si>
  <si>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</si>
  <si>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</si>
  <si>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</si>
  <si>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</si>
  <si>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</si>
  <si>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</si>
  <si>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</si>
  <si>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</si>
  <si>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</si>
  <si>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</si>
  <si>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</si>
  <si>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</si>
  <si>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</si>
  <si>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</si>
  <si>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</si>
  <si>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</si>
  <si>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</si>
  <si>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</si>
  <si>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</si>
  <si>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</si>
  <si>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</si>
  <si>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</si>
  <si>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</si>
  <si>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</si>
  <si>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</si>
  <si>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</si>
  <si>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</si>
  <si>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</si>
  <si>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</si>
  <si>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</si>
  <si>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</si>
  <si>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</si>
  <si>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</si>
  <si>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</si>
  <si>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</si>
  <si>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</si>
  <si>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</si>
  <si>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</si>
  <si>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</si>
  <si>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</si>
  <si>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</si>
  <si>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</si>
  <si>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</si>
  <si>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</si>
  <si>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</si>
  <si>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</si>
  <si>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</si>
  <si>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</si>
  <si>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</si>
  <si>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</si>
  <si>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</si>
  <si>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</si>
  <si>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</si>
  <si>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</si>
  <si>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</si>
  <si>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</si>
  <si>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</si>
  <si>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</si>
  <si>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</si>
  <si>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</si>
  <si>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</si>
  <si>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</si>
  <si>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</si>
  <si>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</si>
  <si>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</si>
  <si>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</si>
  <si>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</si>
  <si>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</si>
  <si>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</si>
  <si>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</si>
  <si>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</si>
  <si>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</si>
  <si>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</si>
  <si>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</si>
  <si>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</si>
  <si>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</si>
  <si>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</si>
  <si>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</si>
  <si>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</si>
  <si>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</si>
  <si>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</si>
  <si>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</si>
  <si>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</si>
  <si>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</si>
  <si>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</si>
  <si>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</si>
  <si>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</si>
  <si>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</si>
  <si>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</si>
  <si>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</si>
  <si>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</si>
  <si>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</si>
  <si>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</si>
  <si>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</si>
  <si>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</si>
  <si>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</si>
  <si>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</si>
  <si>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</si>
  <si>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</si>
  <si>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</si>
  <si>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</si>
  <si>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</si>
  <si>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</si>
  <si>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</si>
  <si>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</si>
  <si>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</si>
  <si>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</si>
  <si>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</si>
  <si>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</si>
  <si>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</si>
  <si>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</si>
  <si>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</si>
  <si>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</si>
  <si>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</si>
  <si>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</si>
  <si>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</si>
  <si>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</si>
  <si>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</si>
  <si>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</si>
  <si>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</si>
  <si>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</si>
  <si>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</si>
  <si>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</si>
  <si>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</si>
  <si>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</si>
  <si>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</si>
  <si>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</si>
  <si>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</si>
  <si>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</si>
  <si>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</si>
  <si>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</si>
  <si>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</si>
  <si>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</si>
  <si>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</si>
  <si>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</si>
  <si>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</si>
  <si>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</si>
  <si>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</si>
  <si>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</si>
  <si>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</si>
  <si>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</si>
  <si>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</si>
  <si>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</si>
  <si>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</si>
  <si>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</si>
  <si>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</si>
  <si>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</si>
  <si>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</si>
  <si>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</si>
  <si>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</si>
  <si>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</si>
  <si>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</si>
  <si>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</si>
  <si>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</si>
  <si>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</si>
  <si>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</si>
  <si>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</si>
  <si>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</si>
  <si>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</si>
  <si>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</si>
  <si>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</si>
  <si>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</si>
  <si>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</si>
  <si>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</si>
  <si>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</si>
  <si>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</si>
  <si>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</si>
  <si>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</si>
  <si>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</si>
  <si>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</si>
  <si>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</si>
  <si>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</si>
  <si>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</si>
  <si>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</si>
  <si>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</si>
  <si>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</si>
  <si>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</si>
  <si>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</si>
  <si>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</si>
  <si>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</si>
  <si>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</si>
  <si>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</si>
  <si>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</si>
  <si>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</si>
  <si>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</si>
  <si>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</si>
  <si>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</si>
  <si>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</si>
  <si>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</si>
  <si>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</si>
  <si>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</si>
  <si>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</si>
  <si>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</si>
  <si>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</si>
  <si>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</si>
  <si>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</si>
  <si>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</si>
  <si>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</si>
  <si>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</si>
  <si>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</si>
  <si>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</si>
  <si>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</si>
  <si>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</si>
  <si>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</si>
  <si>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</si>
  <si>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</si>
  <si>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</si>
  <si>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</si>
  <si>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</si>
  <si>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</si>
  <si>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</si>
  <si>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</si>
  <si>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</si>
  <si>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</si>
  <si>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</si>
  <si>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</si>
  <si>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</si>
  <si>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</si>
  <si>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</si>
  <si>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</si>
  <si>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</si>
  <si>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</si>
  <si>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</si>
  <si>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</si>
  <si>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</si>
  <si>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</si>
  <si>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</si>
  <si>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</si>
  <si>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</si>
  <si>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</si>
  <si>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</si>
  <si>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</si>
  <si>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</si>
  <si>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</si>
  <si>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</si>
  <si>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</si>
  <si>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</si>
  <si>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</si>
  <si>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</si>
  <si>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</si>
  <si>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</si>
  <si>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</si>
  <si>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</si>
  <si>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</si>
  <si>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</si>
  <si>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</si>
  <si>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</si>
  <si>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</si>
  <si>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</si>
  <si>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</si>
  <si>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</si>
  <si>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</si>
  <si>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</si>
  <si>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</si>
  <si>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</si>
  <si>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</si>
  <si>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</si>
  <si>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</si>
  <si>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</si>
  <si>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</si>
  <si>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</si>
  <si>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</si>
  <si>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</si>
  <si>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</si>
  <si>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</si>
  <si>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</si>
  <si>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</si>
  <si>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</si>
  <si>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</si>
  <si>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</si>
  <si>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</si>
  <si>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</si>
  <si>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</si>
  <si>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</si>
  <si>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</si>
  <si>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</si>
  <si>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</si>
  <si>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</si>
  <si>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</si>
  <si>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</si>
  <si>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</si>
  <si>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</si>
  <si>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</si>
  <si>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</si>
  <si>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</si>
  <si>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</si>
  <si>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</si>
  <si>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</si>
  <si>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</si>
  <si>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</si>
  <si>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</si>
  <si>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</si>
  <si>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</si>
  <si>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</si>
  <si>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</si>
  <si>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</si>
  <si>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</si>
  <si>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</si>
  <si>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</si>
  <si>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</si>
  <si>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</si>
  <si>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</si>
  <si>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</si>
  <si>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</si>
  <si>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</si>
  <si>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</si>
  <si>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</si>
  <si>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</si>
  <si>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</si>
  <si>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</si>
  <si>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</si>
  <si>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</si>
  <si>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</si>
  <si>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</si>
  <si>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</si>
  <si>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</si>
  <si>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</si>
  <si>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</si>
  <si>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</si>
  <si>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</si>
  <si>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</si>
  <si>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</si>
  <si>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</si>
  <si>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</si>
  <si>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</si>
  <si>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</si>
  <si>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</si>
  <si>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</si>
  <si>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</si>
  <si>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</si>
  <si>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</si>
  <si>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</si>
  <si>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</si>
  <si>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</si>
  <si>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</si>
  <si>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</si>
  <si>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</si>
  <si>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</si>
  <si>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</si>
  <si>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</si>
  <si>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</si>
  <si>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</si>
  <si>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</si>
  <si>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</si>
  <si>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</si>
  <si>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</si>
  <si>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</si>
  <si>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</si>
  <si>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</si>
  <si>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</si>
  <si>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</si>
  <si>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</si>
  <si>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</si>
  <si>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</si>
  <si>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</si>
  <si>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</si>
  <si>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</si>
  <si>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</si>
  <si>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</si>
  <si>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</si>
  <si>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</si>
  <si>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</si>
  <si>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</si>
  <si>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</si>
  <si>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</si>
  <si>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</si>
  <si>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</si>
  <si>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</si>
  <si>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</si>
  <si>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</si>
  <si>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</si>
  <si>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</si>
  <si>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</si>
  <si>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</si>
  <si>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</si>
  <si>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</si>
  <si>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</si>
  <si>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</si>
  <si>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</si>
  <si>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</si>
  <si>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</si>
  <si>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</si>
  <si>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</si>
  <si>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</si>
  <si>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</si>
  <si>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</si>
  <si>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</si>
  <si>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</si>
  <si>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</si>
  <si>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</si>
  <si>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</si>
  <si>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</si>
  <si>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</si>
  <si>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</si>
  <si>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</si>
  <si>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</si>
  <si>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</si>
  <si>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</si>
  <si>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</si>
  <si>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</si>
  <si>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</si>
  <si>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</si>
  <si>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</si>
  <si>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</si>
  <si>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</si>
  <si>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</si>
  <si>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</si>
  <si>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</si>
  <si>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</si>
  <si>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</si>
  <si>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</si>
  <si>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</si>
  <si>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</si>
  <si>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</si>
  <si>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</si>
  <si>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</si>
  <si>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</si>
  <si>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</si>
  <si>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</si>
  <si>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</si>
  <si>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</si>
  <si>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</si>
  <si>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</si>
  <si>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</si>
  <si>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</si>
  <si>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</si>
  <si>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</si>
  <si>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</si>
  <si>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</si>
  <si>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</si>
  <si>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</si>
  <si>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</si>
  <si>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</si>
  <si>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</si>
  <si>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</si>
  <si>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</si>
  <si>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</si>
  <si>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</si>
  <si>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</si>
  <si>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</si>
  <si>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</si>
  <si>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</si>
  <si>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</si>
  <si>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</si>
  <si>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</si>
  <si>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</si>
  <si>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</si>
  <si>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</si>
  <si>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</si>
  <si>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</si>
  <si>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</si>
  <si>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</si>
  <si>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</si>
  <si>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</si>
  <si>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</si>
  <si>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</si>
  <si>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</si>
  <si>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</si>
  <si>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</si>
  <si>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</si>
  <si>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</si>
  <si>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</si>
  <si>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</si>
  <si>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</si>
  <si>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</si>
  <si>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</si>
  <si>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</si>
  <si>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</si>
  <si>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</si>
  <si>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</si>
  <si>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</si>
  <si>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</si>
  <si>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</si>
  <si>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</si>
  <si>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</si>
  <si>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</si>
  <si>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</si>
  <si>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</si>
  <si>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</si>
  <si>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</si>
  <si>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</si>
  <si>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</si>
  <si>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</si>
  <si>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</si>
  <si>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</si>
  <si>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</si>
  <si>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</si>
  <si>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</si>
  <si>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</si>
  <si>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</si>
  <si>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</si>
  <si>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</si>
  <si>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</si>
  <si>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</si>
  <si>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</si>
  <si>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</si>
  <si>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</si>
  <si>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</si>
  <si>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</si>
  <si>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</si>
  <si>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</si>
  <si>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</si>
  <si>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</si>
  <si>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</si>
  <si>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</si>
  <si>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</si>
  <si>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</si>
  <si>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</si>
  <si>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</si>
  <si>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</si>
  <si>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</si>
  <si>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</si>
  <si>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</si>
  <si>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</si>
  <si>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</si>
  <si>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</si>
  <si>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</si>
  <si>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</si>
  <si>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</si>
  <si>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</si>
  <si>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</si>
  <si>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</si>
  <si>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</si>
  <si>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</si>
  <si>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</si>
  <si>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</si>
  <si>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</si>
  <si>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</si>
  <si>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</si>
  <si>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</si>
  <si>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</si>
  <si>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</si>
  <si>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</si>
  <si>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</si>
  <si>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</si>
  <si>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</si>
  <si>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</si>
  <si>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</si>
  <si>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</si>
  <si>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</si>
  <si>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</si>
  <si>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</si>
  <si>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</si>
  <si>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</si>
  <si>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</si>
  <si>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</si>
  <si>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</si>
  <si>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</si>
  <si>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</si>
  <si>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</si>
  <si>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</si>
  <si>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</si>
  <si>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</si>
  <si>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</si>
  <si>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</si>
  <si>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</si>
  <si>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</si>
  <si>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</si>
  <si>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</si>
  <si>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</si>
  <si>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</si>
  <si>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</si>
  <si>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</si>
  <si>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</si>
  <si>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</si>
  <si>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</si>
  <si>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</si>
  <si>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</si>
  <si>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</si>
  <si>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</si>
  <si>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</si>
  <si>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</si>
  <si>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</si>
  <si>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</si>
  <si>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</si>
  <si>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</si>
  <si>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</si>
  <si>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</si>
  <si>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</si>
  <si>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</si>
  <si>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</si>
  <si>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</si>
  <si>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</si>
  <si>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</si>
  <si>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</si>
  <si>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</si>
  <si>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</si>
  <si>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</si>
  <si>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</si>
  <si>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</si>
  <si>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</si>
  <si>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</si>
  <si>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</si>
  <si>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</si>
  <si>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</si>
  <si>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</si>
  <si>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</si>
  <si>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</si>
  <si>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</si>
  <si>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</si>
  <si>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</si>
  <si>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</si>
  <si>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</si>
  <si>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</si>
  <si>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</si>
  <si>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</si>
  <si>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</si>
  <si>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</si>
  <si>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</si>
  <si>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</si>
  <si>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</si>
  <si>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</si>
  <si>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</si>
  <si>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</si>
  <si>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</si>
  <si>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</si>
  <si>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</si>
  <si>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</si>
  <si>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</si>
  <si>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</si>
  <si>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</si>
  <si>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</si>
  <si>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</si>
  <si>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</si>
  <si>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</si>
  <si>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</si>
  <si>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</si>
  <si>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</si>
  <si>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</si>
  <si>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</si>
  <si>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</si>
  <si>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</si>
  <si>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</si>
  <si>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</si>
  <si>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</si>
  <si>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</si>
  <si>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</si>
  <si>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</si>
  <si>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</si>
  <si>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</si>
  <si>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</si>
  <si>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</si>
  <si>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</si>
  <si>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</si>
  <si>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</si>
  <si>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</si>
  <si>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</si>
  <si>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</si>
  <si>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</si>
  <si>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</si>
  <si>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</si>
  <si>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</si>
  <si>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</si>
  <si>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</si>
  <si>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</si>
  <si>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</si>
  <si>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</si>
  <si>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</si>
  <si>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</si>
  <si>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</si>
  <si>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</si>
  <si>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</si>
  <si>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</si>
  <si>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</si>
  <si>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</si>
  <si>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</si>
  <si>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</si>
  <si>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</si>
  <si>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</si>
  <si>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</si>
  <si>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</si>
  <si>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</si>
  <si>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</si>
  <si>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</si>
  <si>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</si>
  <si>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</si>
  <si>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</si>
  <si>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</si>
  <si>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</si>
  <si>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</si>
  <si>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</si>
  <si>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</si>
  <si>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</si>
  <si>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</si>
  <si>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</si>
  <si>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</si>
  <si>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</si>
  <si>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</si>
  <si>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</si>
  <si>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</si>
  <si>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</si>
  <si>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</si>
  <si>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</si>
  <si>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</si>
  <si>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</si>
  <si>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</si>
  <si>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</si>
  <si>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</si>
  <si>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</si>
  <si>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</si>
  <si>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</si>
  <si>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</si>
  <si>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</si>
  <si>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</si>
  <si>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</si>
  <si>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</si>
  <si>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</si>
  <si>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</si>
  <si>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</si>
  <si>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</si>
  <si>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</si>
  <si>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</si>
  <si>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</si>
  <si>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</si>
  <si>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</si>
  <si>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</si>
  <si>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</si>
  <si>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</si>
  <si>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</si>
  <si>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</si>
  <si>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</si>
  <si>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</si>
  <si>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</si>
  <si>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</si>
  <si>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</si>
  <si>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</si>
  <si>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</si>
  <si>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</si>
  <si>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</si>
  <si>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</si>
  <si>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</si>
  <si>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</si>
  <si>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</si>
  <si>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</si>
  <si>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</si>
  <si>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</si>
  <si>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</si>
  <si>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</si>
  <si>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</si>
  <si>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</si>
  <si>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</si>
  <si>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</si>
  <si>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</si>
  <si>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</si>
  <si>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</si>
  <si>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</si>
  <si>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</si>
  <si>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</si>
  <si>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</si>
  <si>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</si>
  <si>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</si>
  <si>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</si>
  <si>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</si>
  <si>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</si>
  <si>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</si>
  <si>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</si>
  <si>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</si>
  <si>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</si>
  <si>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</si>
  <si>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</si>
  <si>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</si>
  <si>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</si>
  <si>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</si>
  <si>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</si>
  <si>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</si>
  <si>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</si>
  <si>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</si>
  <si>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</si>
  <si>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</si>
  <si>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</si>
  <si>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</si>
  <si>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</si>
  <si>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</si>
  <si>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</si>
  <si>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</si>
  <si>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</si>
  <si>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</si>
  <si>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</si>
  <si>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</si>
  <si>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</si>
  <si>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</si>
  <si>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</si>
  <si>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</si>
  <si>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</si>
  <si>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</si>
  <si>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</si>
  <si>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</si>
  <si>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</si>
  <si>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</si>
  <si>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</si>
  <si>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</si>
  <si>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</si>
  <si>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</si>
  <si>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</si>
  <si>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</si>
  <si>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</si>
  <si>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</si>
  <si>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</si>
  <si>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</si>
  <si>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</si>
  <si>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</si>
  <si>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</si>
  <si>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</si>
  <si>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</si>
  <si>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</si>
  <si>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</si>
  <si>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</si>
  <si>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</si>
  <si>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</si>
  <si>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</si>
  <si>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</si>
  <si>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</si>
  <si>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</si>
  <si>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</si>
  <si>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</si>
  <si>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</si>
  <si>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</si>
  <si>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</si>
  <si>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</si>
  <si>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</si>
  <si>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</si>
  <si>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</si>
  <si>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</si>
  <si>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</si>
  <si>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</si>
  <si>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</si>
  <si>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</si>
  <si>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</si>
  <si>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</si>
  <si>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</si>
  <si>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</si>
  <si>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</si>
  <si>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</si>
  <si>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</si>
  <si>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</si>
  <si>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</si>
  <si>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</si>
  <si>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</si>
  <si>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</si>
  <si>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</si>
  <si>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</si>
  <si>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</si>
  <si>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</si>
  <si>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</si>
  <si>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</si>
  <si>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</si>
  <si>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</si>
  <si>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</si>
  <si>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</si>
  <si>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</si>
  <si>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</si>
  <si>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</si>
  <si>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</si>
  <si>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</si>
  <si>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</si>
  <si>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</si>
  <si>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</si>
  <si>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</si>
  <si>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</si>
  <si>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</si>
  <si>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</si>
  <si>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</si>
  <si>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</si>
  <si>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</si>
  <si>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</si>
  <si>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</si>
  <si>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</si>
  <si>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</si>
  <si>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</si>
  <si>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</si>
  <si>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</si>
  <si>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</si>
  <si>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</si>
  <si>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</si>
  <si>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</si>
  <si>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</si>
  <si>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</si>
  <si>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</si>
  <si>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</si>
  <si>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</si>
  <si>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</si>
  <si>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</si>
  <si>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</si>
  <si>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</si>
  <si>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</si>
  <si>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</si>
  <si>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</si>
  <si>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</si>
  <si>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</si>
  <si>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</si>
  <si>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</si>
  <si>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</si>
  <si>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</si>
  <si>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</si>
  <si>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</si>
  <si>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</si>
  <si>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</si>
  <si>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</si>
  <si>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</si>
  <si>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</si>
  <si>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</si>
  <si>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</si>
  <si>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</si>
  <si>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</si>
  <si>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</si>
  <si>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</si>
  <si>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</si>
  <si>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</si>
  <si>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</si>
  <si>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</si>
  <si>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</si>
  <si>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</si>
  <si>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</si>
  <si>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</si>
  <si>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</si>
  <si>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</si>
  <si>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</si>
  <si>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</si>
  <si>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</si>
  <si>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</si>
  <si>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</si>
  <si>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</si>
  <si>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</si>
  <si>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</si>
  <si>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</si>
  <si>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</si>
  <si>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</si>
  <si>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</si>
  <si>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</si>
  <si>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</si>
  <si>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</si>
  <si>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</si>
  <si>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</si>
  <si>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</si>
  <si>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</si>
  <si>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</si>
  <si>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</si>
  <si>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</si>
  <si>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</si>
  <si>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</si>
  <si>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</si>
  <si>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</si>
  <si>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</si>
  <si>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</si>
  <si>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</si>
  <si>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</si>
  <si>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</si>
  <si>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</si>
  <si>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</si>
  <si>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</si>
  <si>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</si>
  <si>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</si>
  <si>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</si>
  <si>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</si>
  <si>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</si>
  <si>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</si>
  <si>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</si>
  <si>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</si>
  <si>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</si>
  <si>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</si>
  <si>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</si>
  <si>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</si>
  <si>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</si>
  <si>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</si>
  <si>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</si>
  <si>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</si>
  <si>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</si>
  <si>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</si>
  <si>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</si>
  <si>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</si>
  <si>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</si>
  <si>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</si>
  <si>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</si>
  <si>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</si>
  <si>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</si>
  <si>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</si>
  <si>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</si>
  <si>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</si>
  <si>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</si>
  <si>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</si>
  <si>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</si>
  <si>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</si>
  <si>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</si>
  <si>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</si>
  <si>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</si>
  <si>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</si>
  <si>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</si>
  <si>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</si>
  <si>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</si>
  <si>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</si>
  <si>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</si>
  <si>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</si>
  <si>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</si>
  <si>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</si>
  <si>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</si>
  <si>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</si>
  <si>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</si>
  <si>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</si>
  <si>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</si>
  <si>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</si>
  <si>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</si>
  <si>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</si>
  <si>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</si>
  <si>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</si>
  <si>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</si>
  <si>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</si>
  <si>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</si>
  <si>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</si>
  <si>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</si>
  <si>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</si>
  <si>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</si>
  <si>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</si>
  <si>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</si>
  <si>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</si>
  <si>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</si>
  <si>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</si>
  <si>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</si>
  <si>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</si>
  <si>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</si>
  <si>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</si>
  <si>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</si>
  <si>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</si>
  <si>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</si>
  <si>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</si>
  <si>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</si>
  <si>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</si>
  <si>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</si>
  <si>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</si>
  <si>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</si>
  <si>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</si>
  <si>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</si>
  <si>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</si>
  <si>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</si>
  <si>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</si>
  <si>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</si>
  <si>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</si>
  <si>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</si>
  <si>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</si>
  <si>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</si>
  <si>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</si>
  <si>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</si>
  <si>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</si>
  <si>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</si>
  <si>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</si>
  <si>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</si>
  <si>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</si>
  <si>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</si>
  <si>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</si>
  <si>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</si>
  <si>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</si>
  <si>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</si>
  <si>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</si>
  <si>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</si>
  <si>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</si>
  <si>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</si>
  <si>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</si>
  <si>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</si>
  <si>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</si>
  <si>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</si>
  <si>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</si>
  <si>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</si>
  <si>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</si>
  <si>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</si>
  <si>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</si>
  <si>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</si>
  <si>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</si>
  <si>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</si>
  <si>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</si>
  <si>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</si>
  <si>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</si>
  <si>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</si>
  <si>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</si>
  <si>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</si>
  <si>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</si>
  <si>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</si>
  <si>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</si>
  <si>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</si>
  <si>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</si>
  <si>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</si>
  <si>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</si>
  <si>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</si>
  <si>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</si>
  <si>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</si>
  <si>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</si>
  <si>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</si>
  <si>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</si>
  <si>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</si>
  <si>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</si>
  <si>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</si>
  <si>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</si>
  <si>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</si>
  <si>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</si>
  <si>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</si>
  <si>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</si>
  <si>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</si>
  <si>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</si>
  <si>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</si>
  <si>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</si>
  <si>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</si>
  <si>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</si>
  <si>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</si>
  <si>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</si>
  <si>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</si>
  <si>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</si>
  <si>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</si>
  <si>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</si>
  <si>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</si>
  <si>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</si>
  <si>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</si>
  <si>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</si>
  <si>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</si>
  <si>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</si>
  <si>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</si>
  <si>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</si>
  <si>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</si>
  <si>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</si>
  <si>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</si>
  <si>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</si>
  <si>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</si>
  <si>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</si>
  <si>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</si>
  <si>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</si>
  <si>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</si>
  <si>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</si>
  <si>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</si>
  <si>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</si>
  <si>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</si>
  <si>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</si>
  <si>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</si>
  <si>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</si>
  <si>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</si>
  <si>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</si>
  <si>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</si>
  <si>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</si>
  <si>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</si>
  <si>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</si>
  <si>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</si>
  <si>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</si>
  <si>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</si>
  <si>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</si>
  <si>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</si>
  <si>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</si>
  <si>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</si>
  <si>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</si>
  <si>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</si>
  <si>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</si>
  <si>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</si>
  <si>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</si>
  <si>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</si>
  <si>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</si>
  <si>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</si>
  <si>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</si>
  <si>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</si>
  <si>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</si>
  <si>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</si>
  <si>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</si>
  <si>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</si>
  <si>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</si>
  <si>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</si>
  <si>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</si>
  <si>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</si>
  <si>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</si>
  <si>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</si>
  <si>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</si>
  <si>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</si>
  <si>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</si>
  <si>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</si>
  <si>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</si>
  <si>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</si>
  <si>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</si>
  <si>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</si>
  <si>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</si>
  <si>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</si>
  <si>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</si>
  <si>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</si>
  <si>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</si>
  <si>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</si>
  <si>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</si>
  <si>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</si>
  <si>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</si>
  <si>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</si>
  <si>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</si>
  <si>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</si>
  <si>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</si>
  <si>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</si>
  <si>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</si>
  <si>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</si>
  <si>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</si>
  <si>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</si>
  <si>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</si>
  <si>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</si>
  <si>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</si>
  <si>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</si>
  <si>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</si>
  <si>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</si>
  <si>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</si>
  <si>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</si>
  <si>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</si>
  <si>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</si>
  <si>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</si>
  <si>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</si>
  <si>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</si>
  <si>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</si>
  <si>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</si>
  <si>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</si>
  <si>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</si>
  <si>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</si>
  <si>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</si>
  <si>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</si>
  <si>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</si>
  <si>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</si>
  <si>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</si>
  <si>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</si>
  <si>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</si>
  <si>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</si>
  <si>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</si>
  <si>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</si>
  <si>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</si>
  <si>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</si>
  <si>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</si>
  <si>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</si>
  <si>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</si>
  <si>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</si>
  <si>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</si>
  <si>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</si>
  <si>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</si>
  <si>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</si>
  <si>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</si>
  <si>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</si>
  <si>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</si>
  <si>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</si>
  <si>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</si>
  <si>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</si>
  <si>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</si>
  <si>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</si>
  <si>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</si>
  <si>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</si>
  <si>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</si>
  <si>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</si>
  <si>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</si>
  <si>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</si>
  <si>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</si>
  <si>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</si>
  <si>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</si>
  <si>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</si>
  <si>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</si>
  <si>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</si>
  <si>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</si>
  <si>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</si>
  <si>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</si>
  <si>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</si>
  <si>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</si>
  <si>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</si>
  <si>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</si>
  <si>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</si>
  <si>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</si>
  <si>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</si>
  <si>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</si>
  <si>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</si>
  <si>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</si>
  <si>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</si>
  <si>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</si>
  <si>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</si>
  <si>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</si>
  <si>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</si>
  <si>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</si>
  <si>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</si>
  <si>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</si>
  <si>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</si>
  <si>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</si>
  <si>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</si>
  <si>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</si>
  <si>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</si>
  <si>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</si>
  <si>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</si>
  <si>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</si>
  <si>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</si>
  <si>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</si>
  <si>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</si>
  <si>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</si>
  <si>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</si>
  <si>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</si>
  <si>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</si>
  <si>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</si>
  <si>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</si>
  <si>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</si>
  <si>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</si>
  <si>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</si>
  <si>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</si>
  <si>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</si>
  <si>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</si>
  <si>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</si>
  <si>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</si>
  <si>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</si>
  <si>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</si>
  <si>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</si>
  <si>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</si>
  <si>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</si>
  <si>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</si>
  <si>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</si>
  <si>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</si>
  <si>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</si>
  <si>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</si>
  <si>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</si>
  <si>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</si>
  <si>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</si>
  <si>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</si>
  <si>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</si>
  <si>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</si>
  <si>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</si>
  <si>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</si>
  <si>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</si>
  <si>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</si>
  <si>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</si>
  <si>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</si>
  <si>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</si>
  <si>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</si>
  <si>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</si>
  <si>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</si>
  <si>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</si>
  <si>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</si>
  <si>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</si>
  <si>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</si>
  <si>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</si>
  <si>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</si>
  <si>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</si>
  <si>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</si>
  <si>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</si>
  <si>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</si>
  <si>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</si>
  <si>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</si>
  <si>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</si>
  <si>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</si>
  <si>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</si>
  <si>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</si>
  <si>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</si>
  <si>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</si>
  <si>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</si>
  <si>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</si>
  <si>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</si>
  <si>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</si>
  <si>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</si>
  <si>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</si>
  <si>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</si>
  <si>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</si>
  <si>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</si>
  <si>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</si>
  <si>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</si>
  <si>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</si>
  <si>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</si>
  <si>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</si>
  <si>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</si>
  <si>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</si>
  <si>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</si>
  <si>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</si>
  <si>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</si>
  <si>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</si>
  <si>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</si>
  <si>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</si>
  <si>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</si>
  <si>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</si>
  <si>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</si>
  <si>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</si>
  <si>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</si>
  <si>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</si>
  <si>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</si>
  <si>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</si>
  <si>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</si>
  <si>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</si>
  <si>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</si>
  <si>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</si>
  <si>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</si>
  <si>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</si>
  <si>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</si>
  <si>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</si>
  <si>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</si>
  <si>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</si>
  <si>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</si>
  <si>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</si>
  <si>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</si>
  <si>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</si>
  <si>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</si>
  <si>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</si>
  <si>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</si>
  <si>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</si>
  <si>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</si>
  <si>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</si>
  <si>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</si>
  <si>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</si>
  <si>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</si>
  <si>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</si>
  <si>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</si>
  <si>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</si>
  <si>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</si>
  <si>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</si>
  <si>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</si>
  <si>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</si>
  <si>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</si>
  <si>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</si>
  <si>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</si>
  <si>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</si>
  <si>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</si>
  <si>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</si>
  <si>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</si>
  <si>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</si>
  <si>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</si>
  <si>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</si>
  <si>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</si>
  <si>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</si>
  <si>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</si>
  <si>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</si>
  <si>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</si>
  <si>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</si>
  <si>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</si>
  <si>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</si>
  <si>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</si>
  <si>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</si>
  <si>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</si>
  <si>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</si>
  <si>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</si>
  <si>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</si>
  <si>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</si>
  <si>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</si>
  <si>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</si>
  <si>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</si>
  <si>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</si>
  <si>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</si>
  <si>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</si>
  <si>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</si>
  <si>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</si>
  <si>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</si>
  <si>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</si>
  <si>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</si>
  <si>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</si>
  <si>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</si>
  <si>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</si>
  <si>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</si>
  <si>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</si>
  <si>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</si>
  <si>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</si>
  <si>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</si>
  <si>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</si>
  <si>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</si>
  <si>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</si>
  <si>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</si>
  <si>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</si>
  <si>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</si>
  <si>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</si>
  <si>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</si>
  <si>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</si>
  <si>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</si>
  <si>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</si>
  <si>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</si>
  <si>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</si>
  <si>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</si>
  <si>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</si>
  <si>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</si>
  <si>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</si>
  <si>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</si>
  <si>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</si>
  <si>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</si>
  <si>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</si>
  <si>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</si>
  <si>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</si>
  <si>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</si>
  <si>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</si>
  <si>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</si>
  <si>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</si>
  <si>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</si>
  <si>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</si>
  <si>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</si>
  <si>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</si>
  <si>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</si>
  <si>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</si>
  <si>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</si>
  <si>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</si>
  <si>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</si>
  <si>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</si>
  <si>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</si>
  <si>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</si>
  <si>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</si>
  <si>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</si>
  <si>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</si>
  <si>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</si>
  <si>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</si>
  <si>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</si>
  <si>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</si>
  <si>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</si>
  <si>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</si>
  <si>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</si>
  <si>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</si>
  <si>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</si>
  <si>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</si>
  <si>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</si>
  <si>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</si>
  <si>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</si>
  <si>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</si>
  <si>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</si>
  <si>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</si>
  <si>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</si>
  <si>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</si>
  <si>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</si>
  <si>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</si>
  <si>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</si>
  <si>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</si>
  <si>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</si>
  <si>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</si>
  <si>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</si>
  <si>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</si>
  <si>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</si>
  <si>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</si>
  <si>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</si>
  <si>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</si>
  <si>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</si>
  <si>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</si>
  <si>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</si>
  <si>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</si>
  <si>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</si>
  <si>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</si>
  <si>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</si>
  <si>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</si>
  <si>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</si>
  <si>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</si>
  <si>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</si>
  <si>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</si>
  <si>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</si>
  <si>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</si>
  <si>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</si>
  <si>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</si>
  <si>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</si>
  <si>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</si>
  <si>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</si>
  <si>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</si>
  <si>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</si>
  <si>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</si>
  <si>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</si>
  <si>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</si>
  <si>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</si>
  <si>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</si>
  <si>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</si>
  <si>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</si>
  <si>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</si>
  <si>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</si>
  <si>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</si>
  <si>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</si>
  <si>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</si>
  <si>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</si>
  <si>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</si>
  <si>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</si>
  <si>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</si>
  <si>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</si>
  <si>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</si>
  <si>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</si>
  <si>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</si>
  <si>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</si>
  <si>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</si>
  <si>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</si>
  <si>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</si>
  <si>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</si>
  <si>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</si>
  <si>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</si>
  <si>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</si>
  <si>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</si>
  <si>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</si>
  <si>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</si>
  <si>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</si>
  <si>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</si>
  <si>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</si>
  <si>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</si>
  <si>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</si>
  <si>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</si>
  <si>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</si>
  <si>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</si>
  <si>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</si>
  <si>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</si>
  <si>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</si>
  <si>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</si>
  <si>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</si>
  <si>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</si>
  <si>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</si>
  <si>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</si>
  <si>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</si>
  <si>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</si>
  <si>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</si>
  <si>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</si>
  <si>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</si>
  <si>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</si>
  <si>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</si>
  <si>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</si>
  <si>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</si>
  <si>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</si>
  <si>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</si>
  <si>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</si>
  <si>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</si>
  <si>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</si>
  <si>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</si>
  <si>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</si>
  <si>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</si>
  <si>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</si>
  <si>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</si>
  <si>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</si>
  <si>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</si>
  <si>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</si>
  <si>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</si>
  <si>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</si>
  <si>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</si>
  <si>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</si>
  <si>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</si>
  <si>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</si>
  <si>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</si>
  <si>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</si>
  <si>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</si>
  <si>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</si>
  <si>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</si>
  <si>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</si>
  <si>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</si>
  <si>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</si>
  <si>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</si>
  <si>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</si>
  <si>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</si>
  <si>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</si>
  <si>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</si>
  <si>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</si>
  <si>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</si>
  <si>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</si>
  <si>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</si>
  <si>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</si>
  <si>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</si>
  <si>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</si>
  <si>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</si>
  <si>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</si>
  <si>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</si>
  <si>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</si>
  <si>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</si>
  <si>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</si>
  <si>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</si>
  <si>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</si>
  <si>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</si>
  <si>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</si>
  <si>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</si>
  <si>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</si>
  <si>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</si>
  <si>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</si>
  <si>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</si>
  <si>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</si>
  <si>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</si>
  <si>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</si>
  <si>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</si>
  <si>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</si>
  <si>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</si>
  <si>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</si>
  <si>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</si>
  <si>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</si>
  <si>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</si>
  <si>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</si>
  <si>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</si>
  <si>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</si>
  <si>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</si>
  <si>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</si>
  <si>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</si>
  <si>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</si>
  <si>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</si>
  <si>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</si>
  <si>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</si>
  <si>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</si>
  <si>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</si>
  <si>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</si>
  <si>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</si>
  <si>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</si>
  <si>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</si>
  <si>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</si>
  <si>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</si>
  <si>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</si>
  <si>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</si>
  <si>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</si>
  <si>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</si>
  <si>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</si>
  <si>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</si>
  <si>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</si>
  <si>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</si>
  <si>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</si>
  <si>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</si>
  <si>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</si>
  <si>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</si>
  <si>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</si>
  <si>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</si>
  <si>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</si>
  <si>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</si>
  <si>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</si>
  <si>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</si>
  <si>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</si>
  <si>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</si>
  <si>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</si>
  <si>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</si>
  <si>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</si>
  <si>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</si>
  <si>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</si>
  <si>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</si>
  <si>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</si>
  <si>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</si>
  <si>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</si>
  <si>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</si>
  <si>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</si>
  <si>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</si>
  <si>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</si>
  <si>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</si>
  <si>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</si>
  <si>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</si>
  <si>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</si>
  <si>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</si>
  <si>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</si>
  <si>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</si>
  <si>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</si>
  <si>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</si>
  <si>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</si>
  <si>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</si>
  <si>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</si>
  <si>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</si>
  <si>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</si>
  <si>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</si>
  <si>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</si>
  <si>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</si>
  <si>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</si>
  <si>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</si>
  <si>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</si>
  <si>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</si>
  <si>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</si>
  <si>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</si>
  <si>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</si>
  <si>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</si>
  <si>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</si>
  <si>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</si>
  <si>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</si>
  <si>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</si>
  <si>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</si>
  <si>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</si>
  <si>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</si>
  <si>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</si>
  <si>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</si>
  <si>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</si>
  <si>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</si>
  <si>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</si>
  <si>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</si>
  <si>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</si>
  <si>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</si>
  <si>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</si>
  <si>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</si>
  <si>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</si>
  <si>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</si>
  <si>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</si>
  <si>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</si>
  <si>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</si>
  <si>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</si>
  <si>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</si>
  <si>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</si>
  <si>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</si>
  <si>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</si>
  <si>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</si>
  <si>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</si>
  <si>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</si>
  <si>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</si>
  <si>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</si>
  <si>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</si>
  <si>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</si>
  <si>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</si>
  <si>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</si>
  <si>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</si>
  <si>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</si>
  <si>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</si>
  <si>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</si>
  <si>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</si>
  <si>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</si>
  <si>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</si>
  <si>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</si>
  <si>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</si>
  <si>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</si>
  <si>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</si>
  <si>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</si>
  <si>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</si>
  <si>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</si>
  <si>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</si>
  <si>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</si>
  <si>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</si>
  <si>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</si>
  <si>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</si>
  <si>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</si>
  <si>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</si>
  <si>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</si>
  <si>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</si>
  <si>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</si>
  <si>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</si>
  <si>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</si>
  <si>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</si>
  <si>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</si>
  <si>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</si>
  <si>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</si>
  <si>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</si>
  <si>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</si>
  <si>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</si>
  <si>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</si>
  <si>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</si>
  <si>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</si>
  <si>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</si>
  <si>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</si>
  <si>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</si>
  <si>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</si>
  <si>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</si>
  <si>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</si>
  <si>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</si>
  <si>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</si>
  <si>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</si>
  <si>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</si>
  <si>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</si>
  <si>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</si>
  <si>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</si>
  <si>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</si>
  <si>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</si>
  <si>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</si>
  <si>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</si>
  <si>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</si>
  <si>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</si>
  <si>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</si>
  <si>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</si>
  <si>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</si>
  <si>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</si>
  <si>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</si>
  <si>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</si>
  <si>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</si>
  <si>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</si>
  <si>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</si>
  <si>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</si>
  <si>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</si>
  <si>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</si>
  <si>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</si>
  <si>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</si>
  <si>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</si>
  <si>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</si>
  <si>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</si>
  <si>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</si>
  <si>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</si>
  <si>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</si>
  <si>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</si>
  <si>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</si>
  <si>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</si>
  <si>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</si>
  <si>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</si>
  <si>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</si>
  <si>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</si>
  <si>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</si>
  <si>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</si>
  <si>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</si>
  <si>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</si>
  <si>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</si>
  <si>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</si>
  <si>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</si>
  <si>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</si>
  <si>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</si>
  <si>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</si>
  <si>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</si>
  <si>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</si>
  <si>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</si>
  <si>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</si>
  <si>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</si>
  <si>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</si>
  <si>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</si>
  <si>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</si>
  <si>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</si>
  <si>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</si>
  <si>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</si>
  <si>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</si>
  <si>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</si>
  <si>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</si>
  <si>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</si>
  <si>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</si>
  <si>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</si>
  <si>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</si>
  <si>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</si>
  <si>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</si>
  <si>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</si>
  <si>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</si>
  <si>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</si>
  <si>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</si>
  <si>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</si>
  <si>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</si>
  <si>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</si>
  <si>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</si>
  <si>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</si>
  <si>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</si>
  <si>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</si>
  <si>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</si>
  <si>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</si>
  <si>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</si>
  <si>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</si>
  <si>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</si>
  <si>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</si>
  <si>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</si>
  <si>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</si>
  <si>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</si>
  <si>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</si>
  <si>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</si>
  <si>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</si>
  <si>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</si>
  <si>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</si>
  <si>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</si>
  <si>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</si>
  <si>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</si>
  <si>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</si>
  <si>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</si>
  <si>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</si>
  <si>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</si>
  <si>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</si>
  <si>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</si>
  <si>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</si>
  <si>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</si>
  <si>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</si>
  <si>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</si>
  <si>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</si>
  <si>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</si>
  <si>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</si>
  <si>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</si>
  <si>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</si>
  <si>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</si>
  <si>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</si>
  <si>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</si>
  <si>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</si>
  <si>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</si>
  <si>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</si>
  <si>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</si>
  <si>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</si>
  <si>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</si>
  <si>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</si>
  <si>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</si>
  <si>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</si>
  <si>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</si>
  <si>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</si>
  <si>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</si>
  <si>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</si>
  <si>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</si>
  <si>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</si>
  <si>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</si>
  <si>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</si>
  <si>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</si>
  <si>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</si>
  <si>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</si>
  <si>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</si>
  <si>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</si>
  <si>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</si>
  <si>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</si>
  <si>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</si>
  <si>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</si>
  <si>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</si>
  <si>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</si>
  <si>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</si>
  <si>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</si>
  <si>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</si>
  <si>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</si>
  <si>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</si>
  <si>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</si>
  <si>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</si>
  <si>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</si>
  <si>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</si>
  <si>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</si>
  <si>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</si>
  <si>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</si>
  <si>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</si>
  <si>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</si>
  <si>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</si>
  <si>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</si>
  <si>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</si>
  <si>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</si>
  <si>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</si>
  <si>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</si>
  <si>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</si>
  <si>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</si>
  <si>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</si>
  <si>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</si>
  <si>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</si>
  <si>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</si>
  <si>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</si>
  <si>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</si>
  <si>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</si>
  <si>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</si>
  <si>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</si>
  <si>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</si>
  <si>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</si>
  <si>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</si>
  <si>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</si>
  <si>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</si>
  <si>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</si>
  <si>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</si>
  <si>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</si>
  <si>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</si>
  <si>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</si>
  <si>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</si>
  <si>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</si>
  <si>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</si>
  <si>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</si>
  <si>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</si>
  <si>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</si>
  <si>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</si>
  <si>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</si>
  <si>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</si>
  <si>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</si>
  <si>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</si>
  <si>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</si>
  <si>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</si>
  <si>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</si>
  <si>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</si>
  <si>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</si>
  <si>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</si>
  <si>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</si>
  <si>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</si>
  <si>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</si>
  <si>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</si>
  <si>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</si>
  <si>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</si>
  <si>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</si>
  <si>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</si>
  <si>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</si>
  <si>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</si>
  <si>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</si>
  <si>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</si>
  <si>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</si>
  <si>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</si>
  <si>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</si>
  <si>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</si>
  <si>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</si>
  <si>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</si>
  <si>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</si>
  <si>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</si>
  <si>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</si>
  <si>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</si>
  <si>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</si>
  <si>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</si>
  <si>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</si>
  <si>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</si>
  <si>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</si>
  <si>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</si>
  <si>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</si>
  <si>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</si>
  <si>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</si>
  <si>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</si>
  <si>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</si>
  <si>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</si>
  <si>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</si>
  <si>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</si>
  <si>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</si>
  <si>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</si>
  <si>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</si>
  <si>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</si>
  <si>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</si>
  <si>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</si>
  <si>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</si>
  <si>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</si>
  <si>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</si>
  <si>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</si>
  <si>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</si>
  <si>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</si>
  <si>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</si>
  <si>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</si>
  <si>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</si>
  <si>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</si>
  <si>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</si>
  <si>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</si>
  <si>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</si>
  <si>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</si>
  <si>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</si>
  <si>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</si>
  <si>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</si>
  <si>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</si>
  <si>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</si>
  <si>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</si>
  <si>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</si>
  <si>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</si>
  <si>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</si>
  <si>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</si>
  <si>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</si>
  <si>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</si>
  <si>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</si>
  <si>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</si>
  <si>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</si>
  <si>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</si>
  <si>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</si>
  <si>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</si>
  <si>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</si>
  <si>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</si>
  <si>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</si>
  <si>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</si>
  <si>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</si>
  <si>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</si>
  <si>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</si>
  <si>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</si>
  <si>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</si>
  <si>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</si>
  <si>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</si>
  <si>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</si>
  <si>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</si>
  <si>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</si>
  <si>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</si>
  <si>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</si>
  <si>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</si>
  <si>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</si>
  <si>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</si>
  <si>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</si>
  <si>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</si>
  <si>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</si>
  <si>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</si>
  <si>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</si>
  <si>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</si>
  <si>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</si>
  <si>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</si>
  <si>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</si>
  <si>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</si>
  <si>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</si>
  <si>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</si>
  <si>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</si>
  <si>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</si>
  <si>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</si>
  <si>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</si>
  <si>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</si>
  <si>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</si>
  <si>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</si>
  <si>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</si>
  <si>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</si>
  <si>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</si>
  <si>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</si>
  <si>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</si>
  <si>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</si>
  <si>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</si>
  <si>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</si>
  <si>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</si>
  <si>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</si>
  <si>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</si>
  <si>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</si>
  <si>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</si>
  <si>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</si>
  <si>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</si>
  <si>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</si>
  <si>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</si>
  <si>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</si>
  <si>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</si>
  <si>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</si>
  <si>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</si>
  <si>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</si>
  <si>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</si>
  <si>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</si>
  <si>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</si>
  <si>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</si>
  <si>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</si>
  <si>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</si>
  <si>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</si>
  <si>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</si>
  <si>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</si>
  <si>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</si>
  <si>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</si>
  <si>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</si>
  <si>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</si>
  <si>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</si>
  <si>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</si>
  <si>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</si>
  <si>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</si>
  <si>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</si>
  <si>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</si>
  <si>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</si>
  <si>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</si>
  <si>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</si>
  <si>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</si>
  <si>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</si>
  <si>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</si>
  <si>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</si>
  <si>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</si>
  <si>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</si>
  <si>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</si>
  <si>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</si>
  <si>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</si>
  <si>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</si>
  <si>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</si>
  <si>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</si>
  <si>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</si>
  <si>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</si>
  <si>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</si>
  <si>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</si>
  <si>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</si>
  <si>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</si>
  <si>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</si>
  <si>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</si>
  <si>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</si>
  <si>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</si>
  <si>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</si>
  <si>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</si>
  <si>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</si>
  <si>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</si>
  <si>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</si>
  <si>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</si>
  <si>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</si>
  <si>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</si>
  <si>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</si>
  <si>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</si>
  <si>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</si>
  <si>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</si>
  <si>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</si>
  <si>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</si>
  <si>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</si>
  <si>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</si>
  <si>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</si>
  <si>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</si>
  <si>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</si>
  <si>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</si>
  <si>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</si>
  <si>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</si>
  <si>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</si>
  <si>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</si>
  <si>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</si>
  <si>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</si>
  <si>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</si>
  <si>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</si>
  <si>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</si>
  <si>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</si>
  <si>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</si>
  <si>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</si>
  <si>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</si>
  <si>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</si>
  <si>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</si>
  <si>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</si>
  <si>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</si>
  <si>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</si>
  <si>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</si>
  <si>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</si>
  <si>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</si>
  <si>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</si>
  <si>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</si>
  <si>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</si>
  <si>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</si>
  <si>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</si>
  <si>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</si>
  <si>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</si>
  <si>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</si>
  <si>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</si>
  <si>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</si>
  <si>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</si>
  <si>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</si>
  <si>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</si>
  <si>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</si>
  <si>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</si>
  <si>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</si>
  <si>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</si>
  <si>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</si>
  <si>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</si>
  <si>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</si>
  <si>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</si>
  <si>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</si>
  <si>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</si>
  <si>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</si>
  <si>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</si>
  <si>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</si>
  <si>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</si>
  <si>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</si>
  <si>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</si>
  <si>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</si>
  <si>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</si>
  <si>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</si>
  <si>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</si>
  <si>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</si>
  <si>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</si>
  <si>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</si>
  <si>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</si>
  <si>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</si>
  <si>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</si>
  <si>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</si>
  <si>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</si>
  <si>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</si>
  <si>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</si>
  <si>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</si>
  <si>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</si>
  <si>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</si>
  <si>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</si>
  <si>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</si>
  <si>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</si>
  <si>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</si>
  <si>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</si>
  <si>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</si>
  <si>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</si>
  <si>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</si>
  <si>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</si>
  <si>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</si>
  <si>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</si>
  <si>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</si>
  <si>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</si>
  <si>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</si>
  <si>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</si>
  <si>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</si>
  <si>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</si>
  <si>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</si>
  <si>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</si>
  <si>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</si>
  <si>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</si>
  <si>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</si>
  <si>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</si>
  <si>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</si>
  <si>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</si>
  <si>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</si>
  <si>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</si>
  <si>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</si>
  <si>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</si>
  <si>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</si>
  <si>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</si>
  <si>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</si>
  <si>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</si>
  <si>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</si>
  <si>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</si>
  <si>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</si>
  <si>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</si>
  <si>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</si>
  <si>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</si>
  <si>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</si>
  <si>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</si>
  <si>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</si>
  <si>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</si>
  <si>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</si>
  <si>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</si>
  <si>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</si>
  <si>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</si>
  <si>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</si>
  <si>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</si>
  <si>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</si>
  <si>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</si>
  <si>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</si>
  <si>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</si>
  <si>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</si>
  <si>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</si>
  <si>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</si>
  <si>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</si>
  <si>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</si>
  <si>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</si>
  <si>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</si>
  <si>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</si>
  <si>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</si>
  <si>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</si>
  <si>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</si>
  <si>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</si>
  <si>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</si>
  <si>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</si>
  <si>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</si>
  <si>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</si>
  <si>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</si>
  <si>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</si>
  <si>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</si>
  <si>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</si>
  <si>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</si>
  <si>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</si>
  <si>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</si>
  <si>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</si>
  <si>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</si>
  <si>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</si>
  <si>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</si>
  <si>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</si>
  <si>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</si>
  <si>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</si>
  <si>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</si>
  <si>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</si>
  <si>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</si>
  <si>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</si>
  <si>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</si>
  <si>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</si>
  <si>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</si>
  <si>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</si>
  <si>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</si>
  <si>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</si>
  <si>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</si>
  <si>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</si>
  <si>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</si>
  <si>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</si>
  <si>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</si>
  <si>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</si>
  <si>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</si>
  <si>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</si>
  <si>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</si>
  <si>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</si>
  <si>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</si>
  <si>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</si>
  <si>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</si>
  <si>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</si>
  <si>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</si>
  <si>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</si>
  <si>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</si>
  <si>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</si>
  <si>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</si>
  <si>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</si>
  <si>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</si>
  <si>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</si>
  <si>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</si>
  <si>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</si>
  <si>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</si>
  <si>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</si>
  <si>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</si>
  <si>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</si>
  <si>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</si>
  <si>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</si>
  <si>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</si>
  <si>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</si>
  <si>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</si>
  <si>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</si>
  <si>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</si>
  <si>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</si>
  <si>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</si>
  <si>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</si>
  <si>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</si>
  <si>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</si>
  <si>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</si>
  <si>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</si>
  <si>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</si>
  <si>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</si>
  <si>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</si>
  <si>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</si>
  <si>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</si>
  <si>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</si>
  <si>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</si>
  <si>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</si>
  <si>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</si>
  <si>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</si>
  <si>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</si>
  <si>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</si>
  <si>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</si>
  <si>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</si>
  <si>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</si>
  <si>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</si>
  <si>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</si>
  <si>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</si>
  <si>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</si>
  <si>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</si>
  <si>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</si>
  <si>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</si>
  <si>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</si>
  <si>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</si>
  <si>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</si>
  <si>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</si>
  <si>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</si>
  <si>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</si>
  <si>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</si>
  <si>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</si>
  <si>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</si>
  <si>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</si>
  <si>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</si>
  <si>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</si>
  <si>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</si>
  <si>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</si>
  <si>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</si>
  <si>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</si>
  <si>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</si>
  <si>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</si>
  <si>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</si>
  <si>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</si>
  <si>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</si>
  <si>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</si>
  <si>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</si>
  <si>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</si>
  <si>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</si>
  <si>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</si>
  <si>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</si>
  <si>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</si>
  <si>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</si>
  <si>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</si>
  <si>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</si>
  <si>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</si>
  <si>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</si>
  <si>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</si>
  <si>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</si>
  <si>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</si>
  <si>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</si>
  <si>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</si>
  <si>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</si>
  <si>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</si>
  <si>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</si>
  <si>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</si>
  <si>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</si>
  <si>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</si>
  <si>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</si>
  <si>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</si>
  <si>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</si>
  <si>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</si>
  <si>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</si>
  <si>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</si>
  <si>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</si>
  <si>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</si>
  <si>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</si>
  <si>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</si>
  <si>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</si>
  <si>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</si>
  <si>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</si>
  <si>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</si>
  <si>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</si>
  <si>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</si>
  <si>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</si>
  <si>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</si>
  <si>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</si>
  <si>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</si>
  <si>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</si>
  <si>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</si>
  <si>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</si>
  <si>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</si>
  <si>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</si>
  <si>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</si>
  <si>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</si>
  <si>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</si>
  <si>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</si>
  <si>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</si>
  <si>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</si>
  <si>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</si>
  <si>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</si>
  <si>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</si>
  <si>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</si>
  <si>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</si>
  <si>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</si>
  <si>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</si>
  <si>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</si>
  <si>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</si>
  <si>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</si>
  <si>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</si>
  <si>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</si>
  <si>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</si>
  <si>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</si>
  <si>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</si>
  <si>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</si>
  <si>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</si>
  <si>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</si>
  <si>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</si>
  <si>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</si>
  <si>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</si>
  <si>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</si>
  <si>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</si>
  <si>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</si>
  <si>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</si>
  <si>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</si>
  <si>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</si>
  <si>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</si>
  <si>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</si>
  <si>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</si>
  <si>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</si>
  <si>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</si>
  <si>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</si>
  <si>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</si>
  <si>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</si>
  <si>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</si>
  <si>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</si>
  <si>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</si>
  <si>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</si>
  <si>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</si>
  <si>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</si>
  <si>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</si>
  <si>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</si>
  <si>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</si>
  <si>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</si>
  <si>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</si>
  <si>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</si>
  <si>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</si>
  <si>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</si>
  <si>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</si>
  <si>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</si>
  <si>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</si>
  <si>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</si>
  <si>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</si>
  <si>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</si>
  <si>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</si>
  <si>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</si>
  <si>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</si>
  <si>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</si>
  <si>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</si>
  <si>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</si>
  <si>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</si>
  <si>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</si>
  <si>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</si>
  <si>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</si>
  <si>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</si>
  <si>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</si>
  <si>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</si>
  <si>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</si>
  <si>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</si>
  <si>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</si>
  <si>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</si>
  <si>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</si>
  <si>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</si>
  <si>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</si>
  <si>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</si>
  <si>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</si>
  <si>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</si>
  <si>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</si>
  <si>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</si>
  <si>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</si>
  <si>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</si>
  <si>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</si>
  <si>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</si>
  <si>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</si>
  <si>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</si>
  <si>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</si>
  <si>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</si>
  <si>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</si>
  <si>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</si>
  <si>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</si>
  <si>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</si>
  <si>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</si>
  <si>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</si>
  <si>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</si>
  <si>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</si>
  <si>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</si>
  <si>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</si>
  <si>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</si>
  <si>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</si>
  <si>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</si>
  <si>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</si>
  <si>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</si>
  <si>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</si>
  <si>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</si>
  <si>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</si>
  <si>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</si>
  <si>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</si>
  <si>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</si>
  <si>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</si>
  <si>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</si>
  <si>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</si>
  <si>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</si>
  <si>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</si>
  <si>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</si>
  <si>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</si>
  <si>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</si>
  <si>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</si>
  <si>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</si>
  <si>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</si>
  <si>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</si>
  <si>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</si>
  <si>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</si>
  <si>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</si>
  <si>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</si>
  <si>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</si>
  <si>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</si>
  <si>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</si>
  <si>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</si>
  <si>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</si>
  <si>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</si>
  <si>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</si>
  <si>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</si>
  <si>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</si>
  <si>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</si>
  <si>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</si>
  <si>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</si>
  <si>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</si>
  <si>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</si>
  <si>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</si>
  <si>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</si>
  <si>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</si>
  <si>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</si>
  <si>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</si>
  <si>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</si>
  <si>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</si>
  <si>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</si>
  <si>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</si>
  <si>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</si>
  <si>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</si>
  <si>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</si>
  <si>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</si>
  <si>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</si>
  <si>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</si>
  <si>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</si>
  <si>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</si>
  <si>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</si>
  <si>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</si>
  <si>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</si>
  <si>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</si>
  <si>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</si>
  <si>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</si>
  <si>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</si>
  <si>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</si>
  <si>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</si>
  <si>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</si>
  <si>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</si>
  <si>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</si>
  <si>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</si>
  <si>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</si>
  <si>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</si>
  <si>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</si>
  <si>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</si>
  <si>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</si>
  <si>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</si>
  <si>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</si>
  <si>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</si>
  <si>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</si>
  <si>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</si>
  <si>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</si>
  <si>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</si>
  <si>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</si>
  <si>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</si>
  <si>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</si>
  <si>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</si>
  <si>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</si>
  <si>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</si>
  <si>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</si>
  <si>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</si>
  <si>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</si>
  <si>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</si>
  <si>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</si>
  <si>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</si>
  <si>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</si>
  <si>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</si>
  <si>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</si>
  <si>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</si>
  <si>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</si>
  <si>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</si>
  <si>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</si>
  <si>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</si>
  <si>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</si>
  <si>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</si>
  <si>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</si>
  <si>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</si>
  <si>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</si>
  <si>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</si>
  <si>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</si>
  <si>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</si>
  <si>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</si>
  <si>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</si>
  <si>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</si>
  <si>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</si>
  <si>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</si>
  <si>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</si>
  <si>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</si>
  <si>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</si>
  <si>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</si>
  <si>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</si>
  <si>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</si>
  <si>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</si>
  <si>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</si>
  <si>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</si>
  <si>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</si>
  <si>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</si>
  <si>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</si>
  <si>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</si>
  <si>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</si>
  <si>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</si>
  <si>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</si>
  <si>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</si>
  <si>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</si>
  <si>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</si>
  <si>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</si>
  <si>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</si>
  <si>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</si>
  <si>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</si>
  <si>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</si>
  <si>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</si>
  <si>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</si>
  <si>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</si>
  <si>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</si>
  <si>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</si>
  <si>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</si>
  <si>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</si>
  <si>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</si>
  <si>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</si>
  <si>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</si>
  <si>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</si>
  <si>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</si>
  <si>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</si>
  <si>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</si>
  <si>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</si>
  <si>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</si>
  <si>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</si>
  <si>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</si>
  <si>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</si>
  <si>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</si>
  <si>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</si>
  <si>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</si>
  <si>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</si>
  <si>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</si>
  <si>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</si>
  <si>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</si>
  <si>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</si>
  <si>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</si>
  <si>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</si>
  <si>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</si>
  <si>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</si>
  <si>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</si>
  <si>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</si>
  <si>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</si>
  <si>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</si>
  <si>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</si>
  <si>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</si>
  <si>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</si>
  <si>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</si>
  <si>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</si>
  <si>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</si>
  <si>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</si>
  <si>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</si>
  <si>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</si>
  <si>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</si>
  <si>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</si>
  <si>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</si>
  <si>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</si>
  <si>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</si>
  <si>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</si>
  <si>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</si>
  <si>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</si>
  <si>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</si>
  <si>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</si>
  <si>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</si>
  <si>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</si>
  <si>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</si>
  <si>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</si>
  <si>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</si>
  <si>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</si>
  <si>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</si>
  <si>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</si>
  <si>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</si>
  <si>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</si>
  <si>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</si>
  <si>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</si>
  <si>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</si>
  <si>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</si>
  <si>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</si>
  <si>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</si>
  <si>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</si>
  <si>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</si>
  <si>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</si>
  <si>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</si>
  <si>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</si>
  <si>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</si>
  <si>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</si>
  <si>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</si>
  <si>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</si>
  <si>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</si>
  <si>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</si>
  <si>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</si>
  <si>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</si>
  <si>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</si>
  <si>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</si>
  <si>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</si>
  <si>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</si>
  <si>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</si>
  <si>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</si>
  <si>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</si>
  <si>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</si>
  <si>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</si>
  <si>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</si>
  <si>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</si>
  <si>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</si>
  <si>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</si>
  <si>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</si>
  <si>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</si>
  <si>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</si>
  <si>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</si>
  <si>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</si>
  <si>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</si>
  <si>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</si>
  <si>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</si>
  <si>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</si>
  <si>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</si>
  <si>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</si>
  <si>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</si>
  <si>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</si>
  <si>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</si>
  <si>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</si>
  <si>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</si>
  <si>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</si>
  <si>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</si>
  <si>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</si>
  <si>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</si>
  <si>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</si>
  <si>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</si>
  <si>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</si>
  <si>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</si>
  <si>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</si>
  <si>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</si>
  <si>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</si>
  <si>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</si>
  <si>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</si>
  <si>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</si>
  <si>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</si>
  <si>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</si>
  <si>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</si>
  <si>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</si>
  <si>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</si>
  <si>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</si>
  <si>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</si>
  <si>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</si>
  <si>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</si>
  <si>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</si>
  <si>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</si>
  <si>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</si>
  <si>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</si>
  <si>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</si>
  <si>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</si>
  <si>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</si>
  <si>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</si>
  <si>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</si>
  <si>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</si>
  <si>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</si>
  <si>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</si>
  <si>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</si>
  <si>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</si>
  <si>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</si>
  <si>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</si>
  <si>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</si>
  <si>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</si>
  <si>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</si>
  <si>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</si>
  <si>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</si>
  <si>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</si>
  <si>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</si>
  <si>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</si>
  <si>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</si>
  <si>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</si>
  <si>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</si>
  <si>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</si>
  <si>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</si>
  <si>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</si>
  <si>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</si>
  <si>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</si>
  <si>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</si>
  <si>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</si>
  <si>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</si>
  <si>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</si>
  <si>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</si>
  <si>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</si>
  <si>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</si>
  <si>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</si>
  <si>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</si>
  <si>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</si>
  <si>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</si>
  <si>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</si>
  <si>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</si>
  <si>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</si>
  <si>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</si>
  <si>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</si>
  <si>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</si>
  <si>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</si>
  <si>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</si>
  <si>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</si>
  <si>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</si>
  <si>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</si>
  <si>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</si>
  <si>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</si>
  <si>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</si>
  <si>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</si>
  <si>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</si>
  <si>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</si>
  <si>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</si>
  <si>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</si>
  <si>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</si>
  <si>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</si>
  <si>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</si>
  <si>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</si>
  <si>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</si>
  <si>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</si>
  <si>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</si>
  <si>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</si>
  <si>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</si>
  <si>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</si>
  <si>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</si>
  <si>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</si>
  <si>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</si>
  <si>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</si>
  <si>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</si>
  <si>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</si>
  <si>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</si>
  <si>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</si>
  <si>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</si>
  <si>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</si>
  <si>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</si>
  <si>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</si>
  <si>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</si>
  <si>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</si>
  <si>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</si>
  <si>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</si>
  <si>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</si>
  <si>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</si>
  <si>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</si>
  <si>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</si>
  <si>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</si>
  <si>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</si>
  <si>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</si>
  <si>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</si>
  <si>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</si>
  <si>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</si>
  <si>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</si>
  <si>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</si>
  <si>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</si>
  <si>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</si>
  <si>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</si>
  <si>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</si>
  <si>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</si>
  <si>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</si>
  <si>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</si>
  <si>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</si>
  <si>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</si>
  <si>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</si>
  <si>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</si>
  <si>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</si>
  <si>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</si>
  <si>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</si>
  <si>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</si>
  <si>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</si>
  <si>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</si>
  <si>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</si>
  <si>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</si>
  <si>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</si>
  <si>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</si>
  <si>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</si>
  <si>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</si>
  <si>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</si>
  <si>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</si>
  <si>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</si>
  <si>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</si>
  <si>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</si>
  <si>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</si>
  <si>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</si>
  <si>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</si>
  <si>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</si>
  <si>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</si>
  <si>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</si>
  <si>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</si>
  <si>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</si>
  <si>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</si>
  <si>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</si>
  <si>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</si>
  <si>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</si>
  <si>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</si>
  <si>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</si>
  <si>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</si>
  <si>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</si>
  <si>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</si>
  <si>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</si>
  <si>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</si>
  <si>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</si>
  <si>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</si>
  <si>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</si>
  <si>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</si>
  <si>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</si>
  <si>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</si>
  <si>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</si>
  <si>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</si>
  <si>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</si>
  <si>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</si>
  <si>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</si>
  <si>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</si>
  <si>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</si>
  <si>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</si>
  <si>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</si>
  <si>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</si>
  <si>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</si>
  <si>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</si>
  <si>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</si>
  <si>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</si>
  <si>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</si>
  <si>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</si>
  <si>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</si>
  <si>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</si>
  <si>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</si>
  <si>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</si>
  <si>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</si>
  <si>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</si>
  <si>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</si>
  <si>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</si>
  <si>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</si>
  <si>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</si>
  <si>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</si>
  <si>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</si>
  <si>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</si>
  <si>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</si>
  <si>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</si>
  <si>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</si>
  <si>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</si>
  <si>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</si>
  <si>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</si>
  <si>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</si>
  <si>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</si>
  <si>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</si>
  <si>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</si>
  <si>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</si>
  <si>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</si>
  <si>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</si>
  <si>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</si>
  <si>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</si>
  <si>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</si>
  <si>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</si>
  <si>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</si>
  <si>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</si>
  <si>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</si>
  <si>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</si>
  <si>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</si>
  <si>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</si>
  <si>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</si>
  <si>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</si>
  <si>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</si>
  <si>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</si>
  <si>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</si>
  <si>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</si>
  <si>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</si>
  <si>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</si>
  <si>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</si>
  <si>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</si>
  <si>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</si>
  <si>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</si>
  <si>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</si>
  <si>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</si>
  <si>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</si>
  <si>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</si>
  <si>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</si>
  <si>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</si>
  <si>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</si>
  <si>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</si>
  <si>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</si>
  <si>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</si>
  <si>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</si>
  <si>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</si>
  <si>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</si>
  <si>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</si>
  <si>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</si>
  <si>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</si>
  <si>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</si>
  <si>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</si>
  <si>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</si>
  <si>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</si>
  <si>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</si>
  <si>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</si>
  <si>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</si>
  <si>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</si>
  <si>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</si>
  <si>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</si>
  <si>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</si>
  <si>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</si>
  <si>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</si>
  <si>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</si>
  <si>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</si>
  <si>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</si>
  <si>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</si>
  <si>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</si>
  <si>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</si>
  <si>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</si>
  <si>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</si>
  <si>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</si>
  <si>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</si>
  <si>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</si>
  <si>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</si>
  <si>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</si>
  <si>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</si>
  <si>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</si>
  <si>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</si>
  <si>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</si>
  <si>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</si>
  <si>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</si>
  <si>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</si>
  <si>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</si>
  <si>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</si>
  <si>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</si>
  <si>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</si>
  <si>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</si>
  <si>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</si>
  <si>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</si>
  <si>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</si>
  <si>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</si>
  <si>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</si>
  <si>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</si>
  <si>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</si>
  <si>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</si>
  <si>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</si>
  <si>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</si>
  <si>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</si>
  <si>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</si>
  <si>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</si>
  <si>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</si>
  <si>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</si>
  <si>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</si>
  <si>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</si>
  <si>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</si>
  <si>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</si>
  <si>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</si>
  <si>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</si>
  <si>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</si>
  <si>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</si>
  <si>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</si>
  <si>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</si>
  <si>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</si>
  <si>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</si>
  <si>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</si>
  <si>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</si>
  <si>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</si>
  <si>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</si>
  <si>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</si>
  <si>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</si>
  <si>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</si>
  <si>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</si>
  <si>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</si>
  <si>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</si>
  <si>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</si>
  <si>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</si>
  <si>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</si>
  <si>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</si>
  <si>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</si>
  <si>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</si>
  <si>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</si>
  <si>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</si>
  <si>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</si>
  <si>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</si>
  <si>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</si>
  <si>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</si>
  <si>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</si>
  <si>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</si>
  <si>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</si>
  <si>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</si>
  <si>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</si>
  <si>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</si>
  <si>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</si>
  <si>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</si>
  <si>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</si>
  <si>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</si>
  <si>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</si>
  <si>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</si>
  <si>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</si>
  <si>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</si>
  <si>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</si>
  <si>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</si>
  <si>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</si>
  <si>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</si>
  <si>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</si>
  <si>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</si>
  <si>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</si>
  <si>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</si>
  <si>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</si>
  <si>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</si>
  <si>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</si>
  <si>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</si>
  <si>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</si>
  <si>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</si>
  <si>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</si>
  <si>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</si>
  <si>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</si>
  <si>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</si>
  <si>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</si>
  <si>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</si>
  <si>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</si>
  <si>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</si>
  <si>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</si>
  <si>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</si>
  <si>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</si>
  <si>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</si>
  <si>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</si>
  <si>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</si>
  <si>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</si>
  <si>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</si>
  <si>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</si>
  <si>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</si>
  <si>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</si>
  <si>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</si>
  <si>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</si>
  <si>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</si>
  <si>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</si>
  <si>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</si>
  <si>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</si>
  <si>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</si>
  <si>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</si>
  <si>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</si>
  <si>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</si>
  <si>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</si>
  <si>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</si>
  <si>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</si>
  <si>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</si>
  <si>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</si>
  <si>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</si>
  <si>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</si>
  <si>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</si>
  <si>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</si>
  <si>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</si>
  <si>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</si>
  <si>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</si>
  <si>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</si>
  <si>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</si>
  <si>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</si>
  <si>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</si>
  <si>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</si>
  <si>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</si>
  <si>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</si>
  <si>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</si>
  <si>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</si>
  <si>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</si>
  <si>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</si>
  <si>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</si>
  <si>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</si>
  <si>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</si>
  <si>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</si>
  <si>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</si>
  <si>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</si>
  <si>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</si>
  <si>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</si>
  <si>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</si>
  <si>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</si>
  <si>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</si>
  <si>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</si>
  <si>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</si>
  <si>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</si>
  <si>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</si>
  <si>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</si>
  <si>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</si>
  <si>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</si>
  <si>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</si>
  <si>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</si>
  <si>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</si>
  <si>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</si>
  <si>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</si>
  <si>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</si>
  <si>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</si>
  <si>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</si>
  <si>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</si>
  <si>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</si>
  <si>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</si>
  <si>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</si>
  <si>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</si>
  <si>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</si>
  <si>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</si>
  <si>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</si>
  <si>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</si>
  <si>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</si>
  <si>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</si>
  <si>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</si>
  <si>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</si>
  <si>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</si>
  <si>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</si>
  <si>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</si>
  <si>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</si>
  <si>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</si>
  <si>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</si>
  <si>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</si>
  <si>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</si>
  <si>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</si>
  <si>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</si>
  <si>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</si>
  <si>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</si>
  <si>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</si>
  <si>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</si>
  <si>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</si>
  <si>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</si>
  <si>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</si>
  <si>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</si>
  <si>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</si>
  <si>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</si>
  <si>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</si>
  <si>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</si>
  <si>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</si>
  <si>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</si>
  <si>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</si>
  <si>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</si>
  <si>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</si>
  <si>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</si>
  <si>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</si>
  <si>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</si>
  <si>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</si>
  <si>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</si>
  <si>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</si>
  <si>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</si>
  <si>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</si>
  <si>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</si>
  <si>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</si>
  <si>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</si>
  <si>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</si>
  <si>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</si>
  <si>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</si>
  <si>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</si>
  <si>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</si>
  <si>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</si>
  <si>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</si>
  <si>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</si>
  <si>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</si>
  <si>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</si>
  <si>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</si>
  <si>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</si>
  <si>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</si>
  <si>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</si>
  <si>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</si>
  <si>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</si>
  <si>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</si>
  <si>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</si>
  <si>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</si>
  <si>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</si>
  <si>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</si>
  <si>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</si>
  <si>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</si>
  <si>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</si>
  <si>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</si>
  <si>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</si>
  <si>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</si>
  <si>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</si>
  <si>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</si>
  <si>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</si>
  <si>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</si>
  <si>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</si>
  <si>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</si>
  <si>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</si>
  <si>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</si>
  <si>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</si>
  <si>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</si>
  <si>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</si>
  <si>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</si>
  <si>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</si>
  <si>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</si>
  <si>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</si>
  <si>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</si>
  <si>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</si>
  <si>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</si>
  <si>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</si>
  <si>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</si>
  <si>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</si>
  <si>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</si>
  <si>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</si>
  <si>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</si>
  <si>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</si>
  <si>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</si>
  <si>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</si>
  <si>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</si>
  <si>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</si>
  <si>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</si>
  <si>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</si>
  <si>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</si>
  <si>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</si>
  <si>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</si>
  <si>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</si>
  <si>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</si>
  <si>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</si>
  <si>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</si>
  <si>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</si>
  <si>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</si>
  <si>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</si>
  <si>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</si>
  <si>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</si>
  <si>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</si>
  <si>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</si>
  <si>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</si>
  <si>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</si>
  <si>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</si>
  <si>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</si>
  <si>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</si>
  <si>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</si>
  <si>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</si>
  <si>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</si>
  <si>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</si>
  <si>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</si>
  <si>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</si>
  <si>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</si>
  <si>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</si>
  <si>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</si>
  <si>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</si>
  <si>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</si>
  <si>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</si>
  <si>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</si>
  <si>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</si>
  <si>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</si>
  <si>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</si>
  <si>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</si>
  <si>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</si>
  <si>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</si>
  <si>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</si>
  <si>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</si>
  <si>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</si>
  <si>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</si>
  <si>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</si>
  <si>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</si>
  <si>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</si>
  <si>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</si>
  <si>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</si>
  <si>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</si>
  <si>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</si>
  <si>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</si>
  <si>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</si>
  <si>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</si>
  <si>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</si>
  <si>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</si>
  <si>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</si>
  <si>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</si>
  <si>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</si>
  <si>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</si>
  <si>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</si>
  <si>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</si>
  <si>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</si>
  <si>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</si>
  <si>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</si>
  <si>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</si>
  <si>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</si>
  <si>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</si>
  <si>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</si>
  <si>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</si>
  <si>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</si>
  <si>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</si>
  <si>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</si>
  <si>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</si>
  <si>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</si>
  <si>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</si>
  <si>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</si>
  <si>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</si>
  <si>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</si>
  <si>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</si>
  <si>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</si>
  <si>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</si>
  <si>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</si>
  <si>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</si>
  <si>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</si>
  <si>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</si>
  <si>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</si>
  <si>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</si>
  <si>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</si>
  <si>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</si>
  <si>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</si>
  <si>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</si>
  <si>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</si>
  <si>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</si>
  <si>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</si>
  <si>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</si>
  <si>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</si>
  <si>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</si>
  <si>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</si>
  <si>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</si>
  <si>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</si>
  <si>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</si>
  <si>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</si>
  <si>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</si>
  <si>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</si>
  <si>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</si>
  <si>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</si>
  <si>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</si>
  <si>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</si>
  <si>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</si>
  <si>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</si>
  <si>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</si>
  <si>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</si>
  <si>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</si>
  <si>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</si>
  <si>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</si>
  <si>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</si>
  <si>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</si>
  <si>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</si>
  <si>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</si>
  <si>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</si>
  <si>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</si>
  <si>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</si>
  <si>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</si>
  <si>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</si>
  <si>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</si>
  <si>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</si>
  <si>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</si>
  <si>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</si>
  <si>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</si>
  <si>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</si>
  <si>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</si>
  <si>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</si>
  <si>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</si>
  <si>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</si>
  <si>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</si>
  <si>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</si>
  <si>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</si>
  <si>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</si>
  <si>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</si>
  <si>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</si>
  <si>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</si>
  <si>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</si>
  <si>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</si>
  <si>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</si>
  <si>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</si>
  <si>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</si>
  <si>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</si>
  <si>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</si>
  <si>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</si>
  <si>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</si>
  <si>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</si>
  <si>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</si>
  <si>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</si>
  <si>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</si>
  <si>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</si>
  <si>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</si>
  <si>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</si>
  <si>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</si>
  <si>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</si>
  <si>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</si>
  <si>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</si>
  <si>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</si>
  <si>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</si>
  <si>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</si>
  <si>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</si>
  <si>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</si>
  <si>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</si>
  <si>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</si>
  <si>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</si>
  <si>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</si>
  <si>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</si>
  <si>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</si>
  <si>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</si>
  <si>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</si>
  <si>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</si>
  <si>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</si>
  <si>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</si>
  <si>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</si>
  <si>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</si>
  <si>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</si>
  <si>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</si>
  <si>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</si>
  <si>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</si>
  <si>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</si>
  <si>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</si>
  <si>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</si>
  <si>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</si>
  <si>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</si>
  <si>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</si>
  <si>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</si>
  <si>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</si>
  <si>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</si>
  <si>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</si>
  <si>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</si>
  <si>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</si>
  <si>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</si>
  <si>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</si>
  <si>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</si>
  <si>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</si>
  <si>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</si>
  <si>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</si>
  <si>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</si>
  <si>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</si>
  <si>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</si>
  <si>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</si>
  <si>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</si>
  <si>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</si>
  <si>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</si>
  <si>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</si>
  <si>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</si>
  <si>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</si>
  <si>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</si>
  <si>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</si>
  <si>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</si>
  <si>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</si>
  <si>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</si>
  <si>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</si>
  <si>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</si>
  <si>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</si>
  <si>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</si>
  <si>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</si>
  <si>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</si>
  <si>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</si>
  <si>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</si>
  <si>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</si>
  <si>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</si>
  <si>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</si>
  <si>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</si>
  <si>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</si>
  <si>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</si>
  <si>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</si>
  <si>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</si>
  <si>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</si>
  <si>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</si>
  <si>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</si>
  <si>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</si>
  <si>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</si>
  <si>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</si>
  <si>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</si>
  <si>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</si>
  <si>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</si>
  <si>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</si>
  <si>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</si>
  <si>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</si>
  <si>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</si>
  <si>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</si>
  <si>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</si>
  <si>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</si>
  <si>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</si>
  <si>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</si>
  <si>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</si>
  <si>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</si>
  <si>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</si>
  <si>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</si>
  <si>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</si>
  <si>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</si>
  <si>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</si>
  <si>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</si>
  <si>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</si>
  <si>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</si>
  <si>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</si>
  <si>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</si>
  <si>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</si>
  <si>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</si>
  <si>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</si>
  <si>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</si>
  <si>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</si>
  <si>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</si>
  <si>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</si>
  <si>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</si>
  <si>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</si>
  <si>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</si>
  <si>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</si>
  <si>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</si>
  <si>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</si>
  <si>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</si>
  <si>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</si>
  <si>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</si>
  <si>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</si>
  <si>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</si>
  <si>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</si>
  <si>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</si>
  <si>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</si>
  <si>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</si>
  <si>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</si>
  <si>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</si>
  <si>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</si>
  <si>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</si>
  <si>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</si>
  <si>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</si>
  <si>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</si>
  <si>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</si>
  <si>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</si>
  <si>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</si>
  <si>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</si>
  <si>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</si>
  <si>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</si>
  <si>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</si>
  <si>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</si>
  <si>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</si>
  <si>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</si>
  <si>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</si>
  <si>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</si>
  <si>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</si>
  <si>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</si>
  <si>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</si>
  <si>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</si>
  <si>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</si>
  <si>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</si>
  <si>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</si>
  <si>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</si>
  <si>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</si>
  <si>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</si>
  <si>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</si>
  <si>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</si>
  <si>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</si>
  <si>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</si>
  <si>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</si>
  <si>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</si>
  <si>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</si>
  <si>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</si>
  <si>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</si>
  <si>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</si>
  <si>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</si>
  <si>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</si>
  <si>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</si>
  <si>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</si>
  <si>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</si>
  <si>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</si>
  <si>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</si>
  <si>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</si>
  <si>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</si>
  <si>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</si>
  <si>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</si>
  <si>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</si>
  <si>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</si>
  <si>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</si>
  <si>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</si>
  <si>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</si>
  <si>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</si>
  <si>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</si>
  <si>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</si>
  <si>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</si>
  <si>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</si>
  <si>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</si>
  <si>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</si>
  <si>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</si>
  <si>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</si>
  <si>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</si>
  <si>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</si>
  <si>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</si>
  <si>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</si>
  <si>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</si>
  <si>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</si>
  <si>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</si>
  <si>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</si>
  <si>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</si>
  <si>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</si>
  <si>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</si>
  <si>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</si>
  <si>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</si>
  <si>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</si>
  <si>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</si>
  <si>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</si>
  <si>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</si>
  <si>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</si>
  <si>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</si>
  <si>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</si>
  <si>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</si>
  <si>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</si>
  <si>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</si>
  <si>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</si>
  <si>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</si>
  <si>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</si>
  <si>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</si>
  <si>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</si>
  <si>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</si>
  <si>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</si>
  <si>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</si>
  <si>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</si>
  <si>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</si>
  <si>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</si>
  <si>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</si>
  <si>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</si>
  <si>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</si>
  <si>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</si>
  <si>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</si>
  <si>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</si>
  <si>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</si>
  <si>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</si>
  <si>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</si>
  <si>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</si>
  <si>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</si>
  <si>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</si>
  <si>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</si>
  <si>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</si>
  <si>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</si>
  <si>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</si>
  <si>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</si>
  <si>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</si>
  <si>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</si>
  <si>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</si>
  <si>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</si>
  <si>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</si>
  <si>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</si>
  <si>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</si>
  <si>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</si>
  <si>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</si>
  <si>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</si>
  <si>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</si>
  <si>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</si>
  <si>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</si>
  <si>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</si>
  <si>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</si>
  <si>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</si>
  <si>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</si>
  <si>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</si>
  <si>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</si>
  <si>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</si>
  <si>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</si>
  <si>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</si>
  <si>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</si>
  <si>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</si>
  <si>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</si>
  <si>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</si>
  <si>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</si>
  <si>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</si>
  <si>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</si>
  <si>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</si>
  <si>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</si>
  <si>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</si>
  <si>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</si>
  <si>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</si>
  <si>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</si>
  <si>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</si>
  <si>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</si>
  <si>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</si>
  <si>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</si>
  <si>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</si>
  <si>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</si>
  <si>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</si>
  <si>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</si>
  <si>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</si>
  <si>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</si>
  <si>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</si>
  <si>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</si>
  <si>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</si>
  <si>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</si>
  <si>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</si>
  <si>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</si>
  <si>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</si>
  <si>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</si>
  <si>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</si>
  <si>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</si>
  <si>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</si>
  <si>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</si>
  <si>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</si>
  <si>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</si>
  <si>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</si>
  <si>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</si>
  <si>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</si>
  <si>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</si>
  <si>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</si>
  <si>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</si>
  <si>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</si>
  <si>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</si>
  <si>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</si>
  <si>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</si>
  <si>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</si>
  <si>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</si>
  <si>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</si>
  <si>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</si>
  <si>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</si>
  <si>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</si>
  <si>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</si>
  <si>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</si>
  <si>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</si>
  <si>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</si>
  <si>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</si>
  <si>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</si>
  <si>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</si>
  <si>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</si>
  <si>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</si>
  <si>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</si>
  <si>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</si>
  <si>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</si>
  <si>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</si>
  <si>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</si>
  <si>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</si>
  <si>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</si>
  <si>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</si>
  <si>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</si>
  <si>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</si>
  <si>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</si>
  <si>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</si>
  <si>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</si>
  <si>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</si>
  <si>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</si>
  <si>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</si>
  <si>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</si>
  <si>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</si>
  <si>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</si>
  <si>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</si>
  <si>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</si>
  <si>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</si>
  <si>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</si>
  <si>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</si>
  <si>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</si>
  <si>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</si>
  <si>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</si>
  <si>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</si>
  <si>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</si>
  <si>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</si>
  <si>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</si>
  <si>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</si>
  <si>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</si>
  <si>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</si>
  <si>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</si>
  <si>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</si>
  <si>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</si>
  <si>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</si>
  <si>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</si>
  <si>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</si>
  <si>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</si>
  <si>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</si>
  <si>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</si>
  <si>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</si>
  <si>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</si>
  <si>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</si>
  <si>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</si>
  <si>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</si>
  <si>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</si>
  <si>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</si>
  <si>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</si>
  <si>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</si>
  <si>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</si>
  <si>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</si>
  <si>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</si>
  <si>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</si>
  <si>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</si>
  <si>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</si>
  <si>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</si>
  <si>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</si>
  <si>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</si>
  <si>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</si>
  <si>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</si>
  <si>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</si>
  <si>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</si>
  <si>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</si>
  <si>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</si>
  <si>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</si>
  <si>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</si>
  <si>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</si>
  <si>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</si>
  <si>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</si>
  <si>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</si>
  <si>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</si>
  <si>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</si>
  <si>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</si>
  <si>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</si>
  <si>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</si>
  <si>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</si>
  <si>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</si>
  <si>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</si>
  <si>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</si>
  <si>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</si>
  <si>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</si>
  <si>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</si>
  <si>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</si>
  <si>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</si>
  <si>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</si>
  <si>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</si>
  <si>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</si>
  <si>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</si>
  <si>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</si>
  <si>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</si>
  <si>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</si>
  <si>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</si>
  <si>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</si>
  <si>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</si>
  <si>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</si>
  <si>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</si>
  <si>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</si>
  <si>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</si>
  <si>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</si>
  <si>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</si>
  <si>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</si>
  <si>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</si>
  <si>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</si>
  <si>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</si>
  <si>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</si>
  <si>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</si>
  <si>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</si>
  <si>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</si>
  <si>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</si>
  <si>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</si>
  <si>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</si>
  <si>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</si>
  <si>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</si>
  <si>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</si>
  <si>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</si>
  <si>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</si>
  <si>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</si>
  <si>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</si>
  <si>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</si>
  <si>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</si>
  <si>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</si>
  <si>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</si>
  <si>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</si>
  <si>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</si>
  <si>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</si>
  <si>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</si>
  <si>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</si>
  <si>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</si>
  <si>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</si>
  <si>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</si>
  <si>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</si>
  <si>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</si>
  <si>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</si>
  <si>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</si>
  <si>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</si>
  <si>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</si>
  <si>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</si>
  <si>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</si>
  <si>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</si>
  <si>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</si>
  <si>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</si>
  <si>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</si>
  <si>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</si>
  <si>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</si>
  <si>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</si>
  <si>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</si>
  <si>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</si>
  <si>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</si>
  <si>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</si>
  <si>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</si>
  <si>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</si>
  <si>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</si>
  <si>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</si>
  <si>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</si>
  <si>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</si>
  <si>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</si>
  <si>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</si>
  <si>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</si>
  <si>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</si>
  <si>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</si>
  <si>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</si>
  <si>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</si>
  <si>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</si>
  <si>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</si>
  <si>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</si>
  <si>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</si>
  <si>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</si>
  <si>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</si>
  <si>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</si>
  <si>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</si>
  <si>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</si>
  <si>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</si>
  <si>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</si>
  <si>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</si>
  <si>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</si>
  <si>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</si>
  <si>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</si>
  <si>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</si>
  <si>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</si>
  <si>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</si>
  <si>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</si>
  <si>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</si>
  <si>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</si>
  <si>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</si>
  <si>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</si>
  <si>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</si>
  <si>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</si>
  <si>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</si>
  <si>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</si>
  <si>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</si>
  <si>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</si>
  <si>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</si>
  <si>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</si>
  <si>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</si>
  <si>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</si>
  <si>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</si>
  <si>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</si>
  <si>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</si>
  <si>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</si>
  <si>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</si>
  <si>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</si>
  <si>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</si>
  <si>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</si>
  <si>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</si>
  <si>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</si>
  <si>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</si>
  <si>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</si>
  <si>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</si>
  <si>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</si>
  <si>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</si>
  <si>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</si>
  <si>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</si>
  <si>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</si>
  <si>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</si>
  <si>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</si>
  <si>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</si>
  <si>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</si>
  <si>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</si>
  <si>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</si>
  <si>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</si>
  <si>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</si>
  <si>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</si>
  <si>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</si>
  <si>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</si>
  <si>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</si>
  <si>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</si>
  <si>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</si>
  <si>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</si>
  <si>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</si>
  <si>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</si>
  <si>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</si>
  <si>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</si>
  <si>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</si>
  <si>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</si>
  <si>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</si>
  <si>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</si>
  <si>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</si>
  <si>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</si>
  <si>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</si>
  <si>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</si>
  <si>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</si>
  <si>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</si>
  <si>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</si>
  <si>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</si>
  <si>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</si>
  <si>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</si>
  <si>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</si>
  <si>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</si>
  <si>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</si>
  <si>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</si>
  <si>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</si>
  <si>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</si>
  <si>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</si>
  <si>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</si>
  <si>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</si>
  <si>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</si>
  <si>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</si>
  <si>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</si>
  <si>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</si>
  <si>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</si>
  <si>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</si>
  <si>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</si>
  <si>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</si>
  <si>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</si>
  <si>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</si>
  <si>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</si>
  <si>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</si>
  <si>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</si>
  <si>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</si>
  <si>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</si>
  <si>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</si>
  <si>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</si>
  <si>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</si>
  <si>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</si>
  <si>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</si>
  <si>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</si>
  <si>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</si>
  <si>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</si>
  <si>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</si>
  <si>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</si>
  <si>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</si>
  <si>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</si>
  <si>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</si>
  <si>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</si>
  <si>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</si>
  <si>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</si>
  <si>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</si>
  <si>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</si>
  <si>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</si>
  <si>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</si>
  <si>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</si>
  <si>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</si>
  <si>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</si>
  <si>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</si>
  <si>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</si>
  <si>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</si>
  <si>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</si>
  <si>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</si>
  <si>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</si>
  <si>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</si>
  <si>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</si>
  <si>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</si>
  <si>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</si>
  <si>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</si>
  <si>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</si>
  <si>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</si>
  <si>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</si>
  <si>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</si>
  <si>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</si>
  <si>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</si>
  <si>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</si>
  <si>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</si>
  <si>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</si>
  <si>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</si>
  <si>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</si>
  <si>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</si>
  <si>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</si>
  <si>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</si>
  <si>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</si>
  <si>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</si>
  <si>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</si>
  <si>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</si>
  <si>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</si>
  <si>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</si>
  <si>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</si>
  <si>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</si>
  <si>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</si>
  <si>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</si>
  <si>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</si>
  <si>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</si>
  <si>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</si>
  <si>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</si>
  <si>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</si>
  <si>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</si>
  <si>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</si>
  <si>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</si>
  <si>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</si>
  <si>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</si>
  <si>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</si>
  <si>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</si>
  <si>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</si>
  <si>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</si>
  <si>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</si>
  <si>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</si>
  <si>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</si>
  <si>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</si>
  <si>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</si>
  <si>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</si>
  <si>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</si>
  <si>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</si>
  <si>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</si>
  <si>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</si>
  <si>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</si>
  <si>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</si>
  <si>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</si>
  <si>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</si>
  <si>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</si>
  <si>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</si>
  <si>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</si>
  <si>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</si>
  <si>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</si>
  <si>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</si>
  <si>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</si>
  <si>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</si>
  <si>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</si>
  <si>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</si>
  <si>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</si>
  <si>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</si>
  <si>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</si>
  <si>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</si>
  <si>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</si>
  <si>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</si>
  <si>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</si>
  <si>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</si>
  <si>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</si>
  <si>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</si>
  <si>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</si>
  <si>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</si>
  <si>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</si>
  <si>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</si>
  <si>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</si>
  <si>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</si>
  <si>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</si>
  <si>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</si>
  <si>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</si>
  <si>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</si>
  <si>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</si>
  <si>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</si>
  <si>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</si>
  <si>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</si>
  <si>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</si>
  <si>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</si>
  <si>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</si>
  <si>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</si>
  <si>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</si>
  <si>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</si>
  <si>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</si>
  <si>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</si>
  <si>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</si>
  <si>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</si>
  <si>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</si>
  <si>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</si>
  <si>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</si>
  <si>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</si>
  <si>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</si>
  <si>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</si>
  <si>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</si>
  <si>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</si>
  <si>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</si>
  <si>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</si>
  <si>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</si>
  <si>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</si>
  <si>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</si>
  <si>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</si>
  <si>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</si>
  <si>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</si>
  <si>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</si>
  <si>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</si>
  <si>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</si>
  <si>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</si>
  <si>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</si>
  <si>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</si>
  <si>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</si>
  <si>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</si>
  <si>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</si>
  <si>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</si>
  <si>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</si>
  <si>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</si>
  <si>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</si>
  <si>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</si>
  <si>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</si>
  <si>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</si>
  <si>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</si>
  <si>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</si>
  <si>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</si>
  <si>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</si>
  <si>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</si>
  <si>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</si>
  <si>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</si>
  <si>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</si>
  <si>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</si>
  <si>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</si>
  <si>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</si>
  <si>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</si>
  <si>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</si>
  <si>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</si>
  <si>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</si>
  <si>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</si>
  <si>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</si>
  <si>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</si>
  <si>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</si>
  <si>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</si>
  <si>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</si>
  <si>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</si>
  <si>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</si>
  <si>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</si>
  <si>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</si>
  <si>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</si>
  <si>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</si>
  <si>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</si>
  <si>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</si>
  <si>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</si>
  <si>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</si>
  <si>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</si>
  <si>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</si>
  <si>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</si>
  <si>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</si>
  <si>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</si>
  <si>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</si>
  <si>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</si>
  <si>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</si>
  <si>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</si>
  <si>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</si>
  <si>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</si>
  <si>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</si>
  <si>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</si>
  <si>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</si>
  <si>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</si>
  <si>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</si>
  <si>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</si>
  <si>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</si>
  <si>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</si>
  <si>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</si>
  <si>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</si>
  <si>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</si>
  <si>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</si>
  <si>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</si>
  <si>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</si>
  <si>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</si>
  <si>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</si>
  <si>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</si>
  <si>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</si>
  <si>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</si>
  <si>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</si>
  <si>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</si>
  <si>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</si>
  <si>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</si>
  <si>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</si>
  <si>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</si>
  <si>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</si>
  <si>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</si>
  <si>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</si>
  <si>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</si>
  <si>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</si>
  <si>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</si>
  <si>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</si>
  <si>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</si>
  <si>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</si>
  <si>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</si>
  <si>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</si>
  <si>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</si>
  <si>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</si>
  <si>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</si>
  <si>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</si>
  <si>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</si>
  <si>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</si>
  <si>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</si>
  <si>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</si>
  <si>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</si>
  <si>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</si>
  <si>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</si>
  <si>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</si>
  <si>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</si>
  <si>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</si>
  <si>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</si>
  <si>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</si>
  <si>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</si>
  <si>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</si>
  <si>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</si>
  <si>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</si>
  <si>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</si>
  <si>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</si>
  <si>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</si>
  <si>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</si>
  <si>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</si>
  <si>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</si>
  <si>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</si>
  <si>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</si>
  <si>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</si>
  <si>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</si>
  <si>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</si>
  <si>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</si>
  <si>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</si>
  <si>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</si>
  <si>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</si>
  <si>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</si>
  <si>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</si>
  <si>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</si>
  <si>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</si>
  <si>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</si>
  <si>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</si>
  <si>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</si>
  <si>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</si>
  <si>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</si>
  <si>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</si>
  <si>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</si>
  <si>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</si>
  <si>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</si>
  <si>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</si>
  <si>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</si>
  <si>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</si>
  <si>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</si>
  <si>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</si>
  <si>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</si>
  <si>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</si>
  <si>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</si>
  <si>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</si>
  <si>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</si>
  <si>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</si>
  <si>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</si>
  <si>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</si>
  <si>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</si>
  <si>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</si>
  <si>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</si>
  <si>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</si>
  <si>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</si>
  <si>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</si>
  <si>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</si>
  <si>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</si>
  <si>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</si>
  <si>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</si>
  <si>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</si>
  <si>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</si>
  <si>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</si>
  <si>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</si>
  <si>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</si>
  <si>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</si>
  <si>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</si>
  <si>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</si>
  <si>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</si>
  <si>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</si>
  <si>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</si>
  <si>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</si>
  <si>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</si>
  <si>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</si>
  <si>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</si>
  <si>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</si>
  <si>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</si>
  <si>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</si>
  <si>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</si>
  <si>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</si>
  <si>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</si>
  <si>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</si>
  <si>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</si>
  <si>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</si>
  <si>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</si>
  <si>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</si>
  <si>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</si>
  <si>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</si>
  <si>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</si>
  <si>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</si>
  <si>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</si>
  <si>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</si>
  <si>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</si>
  <si>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</si>
  <si>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</si>
  <si>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</si>
  <si>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</si>
  <si>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</si>
  <si>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</si>
  <si>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</si>
  <si>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</si>
  <si>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</si>
  <si>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</si>
  <si>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</si>
  <si>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</si>
  <si>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</si>
  <si>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</si>
  <si>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</si>
  <si>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</si>
  <si>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</si>
  <si>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</si>
  <si>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</si>
  <si>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</si>
  <si>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</si>
  <si>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</si>
  <si>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</si>
  <si>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</si>
  <si>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</si>
  <si>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</si>
  <si>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</si>
  <si>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</si>
  <si>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</si>
  <si>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</si>
  <si>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</si>
  <si>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</si>
  <si>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</si>
  <si>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</si>
  <si>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</si>
  <si>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</si>
  <si>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</si>
  <si>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</si>
  <si>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</si>
  <si>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</si>
  <si>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</si>
  <si>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</si>
  <si>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</si>
  <si>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</si>
  <si>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</si>
  <si>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</si>
  <si>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</si>
  <si>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</si>
  <si>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</si>
  <si>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</si>
  <si>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</si>
  <si>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</si>
  <si>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</si>
  <si>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</si>
  <si>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</si>
  <si>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</si>
  <si>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</si>
  <si>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</si>
  <si>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</si>
  <si>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</si>
  <si>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</si>
  <si>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</si>
  <si>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</si>
  <si>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</si>
  <si>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</si>
  <si>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</si>
  <si>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</si>
  <si>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</si>
  <si>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</si>
  <si>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</si>
  <si>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</si>
  <si>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</si>
  <si>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</si>
  <si>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</si>
  <si>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</si>
  <si>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</si>
  <si>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</si>
  <si>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</si>
  <si>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</si>
  <si>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</si>
  <si>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</si>
  <si>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</si>
  <si>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</si>
  <si>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</si>
  <si>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</si>
  <si>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</si>
  <si>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</si>
  <si>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</si>
  <si>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</si>
  <si>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</si>
  <si>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</si>
  <si>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</si>
  <si>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</si>
  <si>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</si>
  <si>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</si>
  <si>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</si>
  <si>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</si>
  <si>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</si>
  <si>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</si>
  <si>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</si>
  <si>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</si>
  <si>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</si>
  <si>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</si>
  <si>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</si>
  <si>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</si>
  <si>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</si>
  <si>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</si>
  <si>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</si>
  <si>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</si>
  <si>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</si>
  <si>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</si>
  <si>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</si>
  <si>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</si>
  <si>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</si>
  <si>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</si>
  <si>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</si>
  <si>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</si>
  <si>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</si>
  <si>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</si>
  <si>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</si>
  <si>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</si>
  <si>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</si>
  <si>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</si>
  <si>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</si>
  <si>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</si>
  <si>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</si>
  <si>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</si>
  <si>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</si>
  <si>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</si>
  <si>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</si>
  <si>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</si>
  <si>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</si>
  <si>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</si>
  <si>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</si>
  <si>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</si>
  <si>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</si>
  <si>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</si>
  <si>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</si>
  <si>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</si>
  <si>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</si>
  <si>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</si>
  <si>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</si>
  <si>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</si>
  <si>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</si>
  <si>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</si>
  <si>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</si>
  <si>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</si>
  <si>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</si>
  <si>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</si>
  <si>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</si>
  <si>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</si>
  <si>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</si>
  <si>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</si>
  <si>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</si>
  <si>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</si>
  <si>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</si>
  <si>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</si>
  <si>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</si>
  <si>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</si>
  <si>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</si>
  <si>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</si>
  <si>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</si>
  <si>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</si>
  <si>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</si>
  <si>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</si>
  <si>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</si>
  <si>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</si>
  <si>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</si>
  <si>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</si>
  <si>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</si>
  <si>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</si>
  <si>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</si>
  <si>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</si>
  <si>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</si>
  <si>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</si>
  <si>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</si>
  <si>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</si>
  <si>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</si>
  <si>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</si>
  <si>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</si>
  <si>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</si>
  <si>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</si>
  <si>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</si>
  <si>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</si>
  <si>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</si>
  <si>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</si>
  <si>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</si>
  <si>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</si>
  <si>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</si>
  <si>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</si>
  <si>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</si>
  <si>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</si>
  <si>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</si>
  <si>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</si>
  <si>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</si>
  <si>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</si>
  <si>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</si>
  <si>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</si>
  <si>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</si>
  <si>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</si>
  <si>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</si>
  <si>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</si>
  <si>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</si>
  <si>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</si>
  <si>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</si>
  <si>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</si>
  <si>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</si>
  <si>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</si>
  <si>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</si>
  <si>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</si>
  <si>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</si>
  <si>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</si>
  <si>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</si>
  <si>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</si>
  <si>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</si>
  <si>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</si>
  <si>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</si>
  <si>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</si>
  <si>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</si>
  <si>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</si>
  <si>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</si>
  <si>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</si>
  <si>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</si>
  <si>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</si>
  <si>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</si>
  <si>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</si>
  <si>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</si>
  <si>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</si>
  <si>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</si>
  <si>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</si>
  <si>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</si>
  <si>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</si>
  <si>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</si>
  <si>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</si>
  <si>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</si>
  <si>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</si>
  <si>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</si>
  <si>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</si>
  <si>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</si>
  <si>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</si>
  <si>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</si>
  <si>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</si>
  <si>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</si>
  <si>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</si>
  <si>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</si>
  <si>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</si>
  <si>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</si>
  <si>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</si>
  <si>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</si>
  <si>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</si>
  <si>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</si>
  <si>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</si>
  <si>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</si>
  <si>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</si>
  <si>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</si>
  <si>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</si>
  <si>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</si>
  <si>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</si>
  <si>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</si>
  <si>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</si>
  <si>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</si>
  <si>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</si>
  <si>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</si>
  <si>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</si>
  <si>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</si>
  <si>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</si>
  <si>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</si>
  <si>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</si>
  <si>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</si>
  <si>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</si>
  <si>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</si>
  <si>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</si>
  <si>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</si>
  <si>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</si>
  <si>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</si>
  <si>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</si>
  <si>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</si>
  <si>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</si>
  <si>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</si>
  <si>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</si>
  <si>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</si>
  <si>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</si>
  <si>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</si>
  <si>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</si>
  <si>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</si>
  <si>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</si>
  <si>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</si>
  <si>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</si>
  <si>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</si>
  <si>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</si>
  <si>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</si>
  <si>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</si>
  <si>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</si>
  <si>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</si>
  <si>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</si>
  <si>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</si>
  <si>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</si>
  <si>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</si>
  <si>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</si>
  <si>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</si>
  <si>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</si>
  <si>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</si>
  <si>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</si>
  <si>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</si>
  <si>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</si>
  <si>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</si>
  <si>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</si>
  <si>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</si>
  <si>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</si>
  <si>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</si>
  <si>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</si>
  <si>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</si>
  <si>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</si>
  <si>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</si>
  <si>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</si>
  <si>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</si>
  <si>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</si>
  <si>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</si>
  <si>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</si>
  <si>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</si>
  <si>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</si>
  <si>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</si>
  <si>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</si>
  <si>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</si>
  <si>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</si>
  <si>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</si>
  <si>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</si>
  <si>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</si>
  <si>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</si>
  <si>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</si>
  <si>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</si>
  <si>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</si>
  <si>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</si>
  <si>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</si>
  <si>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</si>
  <si>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</si>
  <si>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</si>
  <si>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</si>
  <si>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</si>
  <si>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</si>
  <si>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</si>
  <si>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</si>
  <si>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</si>
  <si>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</si>
  <si>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</si>
  <si>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</si>
  <si>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</si>
  <si>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</si>
  <si>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</si>
  <si>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</si>
  <si>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</si>
  <si>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</si>
  <si>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</si>
  <si>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</si>
  <si>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</si>
  <si>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</si>
  <si>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</si>
  <si>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</si>
  <si>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</si>
  <si>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</si>
  <si>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</si>
  <si>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</si>
  <si>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</si>
  <si>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</si>
  <si>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</si>
  <si>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</si>
  <si>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</si>
  <si>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</si>
  <si>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</si>
  <si>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</si>
  <si>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</si>
  <si>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</si>
  <si>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</si>
  <si>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</si>
  <si>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</si>
  <si>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</si>
  <si>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</si>
  <si>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</si>
  <si>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</si>
  <si>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</si>
  <si>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</si>
  <si>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</si>
  <si>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</si>
  <si>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</si>
  <si>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</si>
  <si>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</si>
  <si>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</si>
  <si>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</si>
  <si>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</si>
  <si>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</si>
  <si>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</si>
  <si>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</si>
  <si>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</si>
  <si>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</si>
  <si>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</si>
  <si>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</si>
  <si>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</si>
  <si>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</si>
  <si>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</si>
  <si>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</si>
  <si>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</si>
  <si>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</si>
  <si>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</si>
  <si>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</si>
  <si>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</si>
  <si>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</si>
  <si>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</si>
  <si>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</si>
  <si>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</si>
  <si>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</si>
  <si>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</si>
  <si>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</si>
  <si>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</si>
  <si>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</si>
  <si>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</si>
  <si>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</si>
  <si>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</si>
  <si>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</si>
  <si>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</si>
  <si>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</si>
  <si>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</si>
  <si>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</si>
  <si>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</si>
  <si>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</si>
  <si>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</si>
  <si>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</si>
  <si>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</si>
  <si>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</si>
  <si>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</si>
  <si>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</si>
  <si>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</si>
  <si>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</si>
  <si>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</si>
  <si>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</si>
  <si>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</si>
  <si>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</si>
  <si>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</si>
  <si>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</si>
  <si>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</si>
  <si>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</si>
  <si>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</si>
  <si>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</si>
  <si>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</si>
  <si>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</si>
  <si>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</si>
  <si>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</si>
  <si>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</si>
  <si>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</si>
  <si>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</si>
  <si>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</si>
  <si>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</si>
  <si>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</si>
  <si>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</si>
  <si>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</si>
  <si>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</si>
  <si>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</si>
  <si>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</si>
  <si>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</si>
  <si>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</si>
  <si>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</si>
  <si>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</si>
  <si>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</si>
  <si>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</si>
  <si>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</si>
  <si>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</si>
  <si>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</si>
  <si>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</si>
  <si>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</si>
  <si>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</si>
  <si>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</si>
  <si>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</si>
  <si>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</si>
  <si>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</si>
  <si>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</si>
  <si>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</si>
  <si>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</si>
  <si>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</si>
  <si>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</si>
  <si>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</si>
  <si>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</si>
  <si>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</si>
  <si>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</si>
  <si>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</si>
  <si>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</si>
  <si>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</si>
  <si>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</si>
  <si>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</si>
  <si>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</si>
  <si>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</si>
  <si>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</si>
  <si>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</si>
  <si>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</si>
  <si>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</si>
  <si>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</si>
  <si>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</si>
  <si>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</si>
  <si>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</si>
  <si>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</si>
  <si>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</si>
  <si>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</si>
  <si>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</si>
  <si>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</si>
  <si>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</si>
  <si>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</si>
  <si>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</si>
  <si>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</si>
  <si>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</si>
  <si>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</si>
  <si>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</si>
  <si>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</si>
  <si>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</si>
  <si>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</si>
  <si>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</si>
  <si>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</si>
  <si>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</si>
  <si>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</si>
  <si>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</si>
  <si>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</si>
  <si>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</si>
  <si>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</si>
  <si>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</si>
  <si>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</si>
  <si>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</si>
  <si>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</si>
  <si>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</si>
  <si>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</si>
  <si>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</si>
  <si>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</si>
  <si>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</si>
  <si>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</si>
  <si>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</si>
  <si>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</si>
  <si>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</si>
  <si>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</si>
  <si>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</si>
  <si>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</si>
  <si>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</si>
  <si>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</si>
  <si>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</si>
  <si>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</si>
  <si>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</si>
  <si>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</si>
  <si>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</si>
  <si>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</si>
  <si>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</si>
  <si>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</si>
  <si>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</si>
  <si>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</si>
  <si>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</si>
  <si>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</si>
  <si>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</si>
  <si>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</si>
  <si>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</si>
  <si>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</si>
  <si>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</si>
  <si>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</si>
  <si>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</si>
  <si>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</si>
  <si>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</si>
  <si>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</si>
  <si>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</si>
  <si>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</si>
  <si>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</si>
  <si>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</si>
  <si>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</si>
  <si>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</si>
  <si>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</si>
  <si>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</si>
  <si>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</si>
  <si>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</si>
  <si>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</si>
  <si>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</si>
  <si>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</si>
  <si>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</si>
  <si>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</si>
  <si>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</si>
  <si>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</si>
  <si>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</si>
  <si>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</si>
  <si>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</si>
  <si>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</si>
  <si>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</si>
  <si>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</si>
  <si>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</si>
  <si>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</si>
  <si>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</si>
  <si>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</si>
  <si>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</si>
  <si>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</si>
  <si>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</si>
  <si>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</si>
  <si>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</si>
  <si>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</si>
  <si>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</si>
  <si>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</si>
  <si>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</si>
  <si>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</si>
  <si>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</si>
  <si>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</si>
  <si>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</si>
  <si>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</si>
  <si>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</si>
  <si>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</si>
  <si>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</si>
  <si>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</si>
  <si>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</si>
  <si>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</si>
  <si>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</si>
  <si>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</si>
  <si>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</si>
  <si>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</si>
  <si>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</si>
  <si>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</si>
  <si>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</si>
  <si>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</si>
  <si>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</si>
  <si>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</si>
  <si>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</si>
  <si>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</si>
  <si>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</si>
  <si>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</si>
  <si>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</si>
  <si>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</si>
  <si>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</si>
  <si>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</si>
  <si>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</si>
  <si>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</si>
  <si>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</si>
  <si>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</si>
  <si>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</si>
  <si>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</si>
  <si>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</si>
  <si>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</si>
  <si>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</si>
  <si>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</si>
  <si>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</si>
  <si>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</si>
  <si>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</si>
  <si>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</si>
  <si>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</si>
  <si>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</si>
  <si>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</si>
  <si>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</si>
  <si>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</si>
  <si>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</si>
  <si>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</si>
  <si>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</si>
  <si>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</si>
  <si>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</si>
  <si>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</si>
  <si>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</si>
  <si>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</si>
  <si>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</si>
  <si>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</si>
  <si>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</si>
  <si>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</si>
  <si>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</si>
  <si>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</si>
  <si>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</si>
  <si>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</si>
  <si>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</si>
  <si>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</si>
  <si>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</si>
  <si>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</si>
  <si>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</si>
  <si>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</si>
  <si>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</si>
  <si>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</si>
  <si>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</si>
  <si>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</si>
  <si>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</si>
  <si>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</si>
  <si>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</si>
  <si>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</si>
  <si>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</si>
  <si>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</si>
  <si>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</si>
  <si>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</si>
  <si>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</si>
  <si>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</si>
  <si>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</si>
  <si>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</si>
  <si>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</si>
  <si>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</si>
  <si>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</si>
  <si>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</si>
  <si>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</si>
  <si>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</si>
  <si>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</si>
  <si>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</si>
  <si>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</si>
  <si>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</si>
  <si>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</si>
  <si>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</si>
  <si>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</si>
  <si>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</si>
  <si>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</si>
  <si>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</si>
  <si>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</si>
  <si>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</si>
  <si>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</si>
  <si>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</si>
  <si>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</si>
  <si>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</si>
  <si>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</si>
  <si>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</si>
  <si>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</si>
  <si>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</si>
  <si>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</si>
  <si>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</si>
  <si>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</si>
  <si>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</si>
  <si>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</si>
  <si>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</si>
  <si>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</si>
  <si>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</si>
  <si>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</si>
  <si>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</si>
  <si>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</si>
  <si>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</si>
  <si>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</si>
  <si>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</si>
  <si>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</si>
  <si>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</si>
  <si>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</si>
  <si>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</si>
  <si>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</si>
  <si>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</si>
  <si>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</si>
  <si>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</si>
  <si>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</si>
  <si>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</si>
  <si>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</si>
  <si>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</si>
  <si>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</si>
  <si>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</si>
  <si>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</si>
  <si>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</si>
  <si>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</si>
  <si>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</si>
  <si>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</si>
  <si>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</si>
  <si>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</si>
  <si>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</si>
  <si>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</si>
  <si>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</si>
  <si>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</si>
  <si>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</si>
  <si>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</si>
  <si>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</si>
  <si>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</si>
  <si>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</si>
  <si>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</si>
  <si>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</si>
  <si>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</si>
  <si>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</si>
  <si>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</si>
  <si>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</si>
  <si>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</si>
  <si>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</si>
  <si>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</si>
  <si>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</si>
  <si>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</si>
  <si>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</si>
  <si>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</si>
  <si>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</si>
  <si>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</si>
  <si>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</si>
  <si>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</si>
  <si>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</si>
  <si>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</si>
  <si>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</si>
  <si>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</si>
  <si>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</si>
  <si>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</si>
  <si>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</si>
  <si>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</si>
  <si>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</si>
  <si>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</si>
  <si>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</si>
  <si>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</si>
  <si>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</si>
  <si>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</si>
  <si>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</si>
  <si>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</si>
  <si>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</si>
  <si>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</si>
  <si>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</si>
  <si>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</si>
  <si>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</si>
  <si>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</si>
  <si>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</si>
  <si>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</si>
  <si>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</si>
  <si>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</si>
  <si>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</si>
  <si>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</si>
  <si>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</si>
  <si>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</si>
  <si>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</si>
  <si>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</si>
  <si>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</si>
  <si>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</si>
  <si>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</si>
  <si>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</si>
  <si>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</si>
  <si>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</si>
  <si>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</si>
  <si>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</si>
  <si>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</si>
  <si>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</si>
  <si>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</si>
  <si>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</si>
  <si>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</si>
  <si>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</si>
  <si>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</si>
  <si>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</si>
  <si>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</si>
  <si>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</si>
  <si>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</si>
  <si>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</si>
  <si>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</si>
  <si>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</si>
  <si>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</si>
  <si>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</si>
  <si>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</si>
  <si>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</si>
  <si>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</si>
  <si>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</si>
  <si>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</si>
  <si>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</si>
  <si>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</si>
  <si>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</si>
  <si>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</si>
  <si>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</si>
  <si>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</si>
  <si>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</si>
  <si>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</si>
  <si>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</si>
  <si>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</si>
  <si>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</si>
  <si>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</si>
  <si>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</si>
  <si>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</si>
  <si>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</si>
  <si>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</si>
  <si>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</si>
  <si>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</si>
  <si>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</si>
  <si>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</si>
  <si>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</si>
  <si>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</si>
  <si>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</si>
  <si>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</si>
  <si>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</si>
  <si>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</si>
  <si>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</si>
  <si>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</si>
  <si>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</si>
  <si>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</si>
  <si>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</si>
  <si>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</si>
  <si>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</si>
  <si>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</si>
  <si>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</si>
  <si>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</si>
  <si>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</si>
  <si>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</si>
  <si>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</si>
  <si>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</si>
  <si>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</si>
  <si>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</si>
  <si>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</si>
  <si>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</si>
  <si>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</si>
  <si>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</si>
  <si>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</si>
  <si>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</si>
  <si>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</si>
  <si>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</si>
  <si>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</si>
  <si>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</si>
  <si>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</si>
  <si>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</si>
  <si>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</si>
  <si>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</si>
  <si>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</si>
  <si>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</si>
  <si>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</si>
  <si>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</si>
  <si>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</si>
  <si>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</si>
  <si>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</si>
  <si>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</si>
  <si>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</si>
  <si>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</si>
  <si>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</si>
  <si>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</si>
  <si>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</si>
  <si>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</si>
  <si>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</si>
  <si>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</si>
  <si>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</si>
  <si>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</si>
  <si>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</si>
  <si>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</si>
  <si>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</si>
  <si>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</si>
  <si>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</si>
  <si>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</si>
  <si>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</si>
  <si>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</si>
  <si>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</si>
  <si>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</si>
  <si>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</si>
  <si>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</si>
  <si>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</si>
  <si>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</si>
  <si>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</si>
  <si>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</si>
  <si>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</si>
  <si>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</si>
  <si>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</si>
  <si>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</si>
  <si>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</si>
  <si>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</si>
  <si>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</si>
  <si>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</si>
  <si>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</si>
  <si>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</si>
  <si>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</si>
  <si>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</si>
  <si>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</si>
  <si>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</si>
  <si>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</si>
  <si>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</si>
  <si>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</si>
  <si>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</si>
  <si>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</si>
  <si>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</si>
  <si>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</si>
  <si>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</si>
  <si>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</si>
  <si>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</si>
  <si>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</si>
  <si>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</si>
  <si>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</si>
  <si>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</si>
  <si>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</si>
  <si>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</si>
  <si>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</si>
  <si>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</si>
  <si>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</si>
  <si>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</si>
  <si>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</si>
  <si>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</si>
  <si>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</si>
  <si>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</si>
  <si>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</si>
  <si>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</si>
  <si>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</si>
  <si>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</si>
  <si>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</si>
  <si>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</si>
  <si>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</si>
  <si>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</si>
  <si>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</si>
  <si>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</si>
  <si>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</si>
  <si>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</si>
  <si>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</si>
  <si>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</si>
  <si>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</si>
  <si>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</si>
  <si>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</si>
  <si>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</si>
  <si>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</si>
  <si>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</si>
  <si>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</si>
  <si>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</si>
  <si>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</si>
  <si>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</si>
  <si>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</si>
  <si>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</si>
  <si>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</si>
  <si>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</si>
  <si>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</si>
  <si>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</si>
  <si>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</si>
  <si>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</si>
  <si>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</si>
  <si>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</si>
  <si>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</si>
  <si>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</si>
  <si>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</si>
  <si>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</si>
  <si>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</si>
  <si>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</si>
  <si>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</si>
  <si>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</si>
  <si>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</si>
  <si>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</si>
  <si>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</si>
  <si>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</si>
  <si>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</si>
  <si>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</si>
  <si>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</si>
  <si>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</si>
  <si>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</si>
  <si>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</si>
  <si>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</si>
  <si>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</si>
  <si>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</si>
  <si>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</si>
  <si>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</si>
  <si>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</si>
  <si>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</si>
  <si>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</si>
  <si>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</si>
  <si>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</si>
  <si>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</si>
  <si>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</si>
  <si>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</si>
  <si>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</si>
  <si>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</si>
  <si>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</si>
  <si>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</si>
  <si>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</si>
  <si>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</si>
  <si>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</si>
  <si>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</si>
  <si>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</si>
  <si>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</si>
  <si>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</si>
  <si>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</si>
  <si>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</si>
  <si>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</si>
  <si>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</si>
  <si>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</si>
  <si>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</si>
  <si>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</si>
  <si>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</si>
  <si>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</si>
  <si>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</si>
  <si>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</si>
  <si>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</si>
  <si>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</si>
  <si>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</si>
  <si>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</si>
  <si>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</si>
  <si>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</si>
  <si>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</si>
  <si>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</si>
  <si>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</si>
  <si>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</si>
  <si>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</si>
  <si>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</si>
  <si>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</si>
  <si>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</si>
  <si>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</si>
  <si>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</si>
  <si>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</si>
  <si>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</si>
  <si>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</si>
  <si>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</si>
  <si>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</si>
  <si>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</si>
  <si>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</si>
  <si>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</si>
  <si>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</si>
  <si>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</si>
  <si>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</si>
  <si>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</si>
  <si>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</si>
  <si>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</si>
  <si>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</si>
  <si>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</si>
  <si>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</si>
  <si>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</si>
  <si>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</si>
  <si>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</si>
  <si>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</si>
  <si>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</si>
  <si>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</si>
  <si>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</si>
  <si>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</si>
  <si>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</si>
  <si>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</si>
  <si>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</si>
  <si>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</si>
  <si>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</si>
  <si>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</si>
  <si>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</si>
  <si>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</si>
  <si>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</si>
  <si>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</si>
  <si>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</si>
  <si>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</si>
  <si>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</si>
  <si>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</si>
  <si>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</si>
  <si>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</si>
  <si>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</si>
  <si>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</si>
  <si>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</si>
  <si>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</si>
  <si>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</si>
  <si>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</si>
  <si>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</si>
  <si>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</si>
  <si>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</si>
  <si>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</si>
  <si>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</si>
  <si>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</si>
  <si>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</si>
  <si>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</si>
  <si>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</si>
  <si>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</si>
  <si>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</si>
  <si>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</si>
  <si>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</si>
  <si>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</si>
  <si>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</si>
  <si>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</si>
  <si>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</si>
  <si>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</si>
  <si>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</si>
  <si>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</si>
  <si>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</si>
  <si>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</si>
  <si>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</si>
  <si>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</si>
  <si>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</si>
  <si>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</si>
  <si>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</si>
  <si>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</si>
  <si>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</si>
  <si>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</si>
  <si>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</si>
  <si>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</si>
  <si>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</si>
  <si>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</si>
  <si>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</si>
  <si>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</si>
  <si>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</si>
  <si>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</si>
  <si>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</si>
  <si>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</si>
  <si>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</si>
  <si>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</si>
  <si>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</si>
  <si>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</si>
  <si>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</si>
  <si>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</si>
  <si>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</si>
  <si>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</si>
  <si>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</si>
  <si>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</si>
  <si>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</si>
  <si>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</si>
  <si>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</si>
  <si>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</si>
  <si>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</si>
  <si>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</si>
  <si>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</si>
  <si>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</si>
  <si>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</si>
  <si>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</si>
  <si>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</si>
  <si>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</si>
  <si>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</si>
  <si>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</si>
  <si>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</si>
  <si>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</si>
  <si>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</si>
  <si>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</si>
  <si>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</si>
  <si>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</si>
  <si>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</si>
  <si>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</si>
  <si>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</si>
  <si>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</si>
  <si>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</si>
  <si>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</si>
  <si>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</si>
  <si>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</si>
  <si>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</si>
  <si>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</si>
  <si>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</si>
  <si>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</si>
  <si>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</si>
  <si>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</si>
  <si>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</si>
  <si>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</si>
  <si>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</si>
  <si>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</si>
  <si>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</si>
  <si>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</si>
  <si>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</si>
  <si>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</si>
  <si>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</si>
  <si>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</si>
  <si>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</si>
  <si>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</si>
  <si>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</si>
  <si>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</si>
  <si>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</si>
  <si>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</si>
  <si>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</si>
  <si>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</si>
  <si>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</si>
  <si>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</si>
  <si>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</si>
  <si>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</si>
  <si>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</si>
  <si>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</si>
  <si>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</si>
  <si>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</si>
  <si>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</si>
  <si>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</si>
  <si>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</si>
  <si>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</si>
  <si>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</si>
  <si>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</si>
  <si>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</si>
  <si>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</si>
  <si>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</si>
  <si>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</si>
  <si>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</si>
  <si>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</si>
  <si>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</si>
  <si>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</si>
  <si>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</si>
  <si>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</si>
  <si>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</si>
  <si>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</si>
  <si>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</si>
  <si>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</si>
  <si>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</si>
  <si>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</si>
  <si>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</si>
  <si>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</si>
  <si>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</si>
  <si>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</si>
  <si>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</si>
  <si>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</si>
  <si>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</si>
  <si>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</si>
  <si>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</si>
  <si>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</si>
  <si>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</si>
  <si>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</si>
  <si>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</si>
  <si>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</si>
  <si>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</si>
  <si>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</si>
  <si>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</si>
  <si>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</si>
  <si>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</si>
  <si>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</si>
  <si>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</si>
  <si>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</si>
  <si>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</si>
  <si>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</si>
  <si>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</si>
  <si>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</si>
  <si>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</si>
  <si>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</si>
  <si>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</si>
  <si>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</si>
  <si>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</si>
  <si>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</si>
  <si>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</si>
  <si>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</si>
  <si>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</si>
  <si>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</si>
  <si>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</si>
  <si>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</si>
  <si>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</si>
  <si>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</si>
  <si>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</si>
  <si>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</si>
  <si>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</si>
  <si>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</si>
  <si>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</si>
  <si>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</si>
  <si>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</si>
  <si>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</si>
  <si>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</si>
  <si>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</si>
  <si>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</si>
  <si>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</si>
  <si>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</si>
  <si>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</si>
  <si>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</si>
  <si>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</si>
  <si>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</si>
  <si>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</si>
  <si>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</si>
  <si>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</si>
  <si>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</si>
  <si>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</si>
  <si>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</si>
  <si>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</si>
  <si>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</si>
  <si>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</si>
  <si>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</si>
  <si>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</si>
  <si>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</si>
  <si>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</si>
  <si>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</si>
  <si>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</si>
  <si>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</si>
  <si>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</si>
  <si>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</si>
  <si>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</si>
  <si>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</si>
  <si>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</si>
  <si>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</si>
  <si>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</si>
  <si>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</si>
  <si>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</si>
  <si>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</si>
  <si>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</si>
  <si>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</si>
  <si>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</si>
  <si>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</si>
  <si>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</si>
  <si>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</si>
  <si>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</si>
  <si>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</si>
  <si>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</si>
  <si>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</si>
  <si>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</si>
  <si>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</si>
  <si>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</si>
  <si>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</si>
  <si>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</si>
  <si>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</si>
  <si>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</si>
  <si>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</si>
  <si>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</si>
  <si>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</si>
  <si>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</si>
  <si>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</si>
  <si>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</si>
  <si>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</si>
  <si>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</si>
  <si>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</si>
  <si>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</si>
  <si>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</si>
  <si>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</si>
  <si>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</si>
  <si>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</si>
  <si>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</si>
  <si>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</si>
  <si>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</si>
  <si>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</si>
  <si>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</si>
  <si>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</si>
  <si>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</si>
  <si>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</si>
  <si>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</si>
  <si>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</si>
  <si>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</si>
  <si>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</si>
  <si>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</si>
  <si>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</si>
  <si>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</si>
  <si>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</si>
  <si>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</si>
  <si>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</si>
  <si>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</si>
  <si>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</si>
  <si>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</si>
  <si>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</si>
  <si>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</si>
  <si>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</si>
  <si>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</si>
  <si>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</si>
  <si>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</si>
  <si>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</si>
  <si>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</si>
  <si>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</si>
  <si>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</si>
  <si>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</si>
  <si>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</si>
  <si>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</si>
  <si>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</si>
  <si>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</si>
  <si>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</si>
  <si>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</si>
  <si>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</si>
  <si>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</si>
  <si>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</si>
  <si>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</si>
  <si>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</si>
  <si>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</si>
  <si>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</si>
  <si>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</si>
  <si>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</si>
  <si>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</si>
  <si>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</si>
  <si>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</si>
  <si>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</si>
  <si>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</si>
  <si>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</si>
  <si>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</si>
  <si>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</si>
  <si>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</si>
  <si>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</si>
  <si>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</si>
  <si>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</si>
  <si>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</si>
  <si>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</si>
  <si>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</si>
  <si>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</si>
  <si>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</si>
  <si>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</si>
  <si>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</si>
  <si>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</si>
  <si>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</si>
  <si>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</si>
  <si>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</si>
  <si>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</si>
  <si>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</si>
  <si>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</si>
  <si>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</si>
  <si>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</si>
  <si>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</si>
  <si>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</si>
  <si>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</si>
  <si>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</si>
  <si>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</si>
  <si>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</si>
  <si>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</si>
  <si>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</si>
  <si>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</si>
  <si>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</si>
  <si>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</si>
  <si>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</si>
  <si>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</si>
  <si>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</si>
  <si>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</si>
  <si>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</si>
  <si>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</si>
  <si>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</si>
  <si>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</si>
  <si>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</si>
  <si>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</si>
  <si>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</si>
  <si>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</si>
  <si>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</si>
  <si>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</si>
  <si>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</si>
  <si>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</si>
  <si>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</si>
  <si>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</si>
  <si>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</si>
  <si>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</si>
  <si>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</si>
  <si>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</si>
  <si>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</si>
  <si>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</si>
  <si>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</si>
  <si>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</si>
  <si>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</si>
  <si>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</si>
  <si>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</si>
  <si>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</si>
  <si>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</si>
  <si>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</si>
  <si>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</si>
  <si>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</si>
  <si>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</si>
  <si>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</si>
  <si>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</si>
  <si>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</si>
  <si>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</si>
  <si>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</si>
  <si>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</si>
  <si>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</si>
  <si>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</si>
  <si>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</si>
  <si>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</si>
  <si>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</si>
  <si>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</si>
  <si>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</si>
  <si>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</si>
  <si>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</si>
  <si>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</si>
  <si>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</si>
  <si>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</si>
  <si>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</si>
  <si>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</si>
  <si>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</si>
  <si>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</si>
  <si>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</si>
  <si>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</si>
  <si>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</si>
  <si>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</si>
  <si>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</si>
  <si>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</si>
  <si>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</si>
  <si>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</si>
  <si>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</si>
  <si>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</si>
  <si>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</si>
  <si>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</si>
  <si>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</si>
  <si>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</si>
  <si>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</si>
  <si>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</si>
  <si>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</si>
  <si>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</si>
  <si>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</si>
  <si>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</si>
  <si>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</si>
  <si>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</si>
  <si>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</si>
  <si>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</si>
  <si>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</si>
  <si>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</si>
  <si>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</si>
  <si>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</si>
  <si>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</si>
  <si>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</si>
  <si>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</si>
  <si>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</si>
  <si>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</si>
  <si>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</si>
  <si>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</si>
  <si>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</si>
  <si>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</si>
  <si>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</si>
  <si>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</si>
  <si>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</si>
  <si>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</si>
  <si>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</si>
  <si>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</si>
  <si>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</si>
  <si>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</si>
  <si>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</si>
  <si>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</si>
  <si>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</si>
  <si>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</si>
  <si>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</si>
  <si>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</si>
  <si>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</si>
  <si>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</si>
  <si>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</si>
  <si>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</si>
  <si>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</si>
  <si>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</si>
  <si>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</si>
  <si>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</si>
  <si>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</si>
  <si>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</si>
  <si>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</si>
  <si>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</si>
  <si>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</si>
  <si>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</si>
  <si>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</si>
  <si>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</si>
  <si>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</si>
  <si>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</si>
  <si>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</si>
  <si>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</si>
  <si>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</si>
  <si>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</si>
  <si>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</si>
  <si>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</si>
  <si>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</si>
  <si>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</si>
  <si>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</si>
  <si>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</si>
  <si>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</si>
  <si>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</si>
  <si>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</si>
  <si>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</si>
  <si>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</si>
  <si>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</si>
  <si>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</si>
  <si>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</si>
  <si>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</si>
  <si>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</si>
  <si>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</si>
  <si>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</si>
  <si>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</si>
  <si>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</si>
  <si>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</si>
  <si>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</si>
  <si>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</si>
  <si>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</si>
  <si>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</si>
  <si>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</si>
  <si>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</si>
  <si>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</si>
  <si>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</si>
  <si>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</si>
  <si>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</si>
  <si>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</si>
  <si>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</si>
  <si>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</si>
  <si>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</si>
  <si>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</si>
  <si>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</si>
  <si>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</si>
  <si>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</si>
  <si>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</si>
  <si>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</si>
  <si>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</si>
  <si>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</si>
  <si>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</si>
  <si>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</si>
  <si>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</si>
  <si>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</si>
  <si>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</si>
  <si>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</si>
  <si>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</si>
  <si>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</si>
  <si>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</si>
  <si>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</si>
  <si>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</si>
  <si>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</si>
  <si>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</si>
  <si>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</si>
  <si>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</si>
  <si>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</si>
  <si>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</si>
  <si>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</si>
  <si>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</si>
  <si>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</si>
  <si>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</si>
  <si>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</si>
  <si>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</si>
  <si>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</si>
  <si>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</si>
  <si>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</si>
  <si>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</si>
  <si>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</si>
  <si>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</si>
  <si>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</si>
  <si>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</si>
  <si>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</si>
  <si>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</si>
  <si>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</si>
  <si>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</si>
  <si>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</si>
  <si>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</si>
  <si>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</si>
  <si>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</si>
  <si>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</si>
  <si>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</si>
  <si>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</si>
  <si>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</si>
  <si>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</si>
  <si>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</si>
  <si>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</si>
  <si>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</si>
  <si>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</si>
  <si>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</si>
  <si>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</si>
  <si>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</si>
  <si>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</si>
  <si>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</si>
  <si>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</si>
  <si>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</si>
  <si>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</si>
  <si>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</si>
  <si>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</si>
  <si>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</si>
  <si>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</si>
  <si>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</si>
  <si>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</si>
  <si>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</si>
  <si>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</si>
  <si>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</si>
  <si>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</si>
  <si>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</si>
  <si>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</si>
  <si>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</si>
  <si>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</si>
  <si>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</si>
  <si>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</si>
  <si>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</si>
  <si>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</si>
  <si>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</si>
  <si>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</si>
  <si>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</si>
  <si>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</si>
  <si>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</si>
  <si>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</si>
  <si>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</si>
  <si>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</si>
  <si>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</si>
  <si>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</si>
  <si>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</si>
  <si>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</si>
  <si>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</si>
  <si>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</si>
  <si>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</si>
  <si>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</si>
  <si>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</si>
  <si>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</si>
  <si>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</si>
  <si>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</si>
  <si>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</si>
  <si>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</si>
  <si>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</si>
  <si>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</si>
  <si>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</si>
  <si>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</si>
  <si>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</si>
  <si>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</si>
  <si>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</si>
  <si>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</si>
  <si>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</si>
  <si>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</si>
  <si>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</si>
  <si>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</si>
  <si>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</si>
  <si>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</si>
  <si>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</si>
  <si>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</si>
  <si>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</si>
  <si>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</si>
  <si>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</si>
  <si>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</si>
  <si>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</si>
  <si>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</si>
  <si>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</si>
  <si>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</si>
  <si>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</si>
  <si>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</si>
  <si>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</si>
  <si>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</si>
  <si>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</si>
  <si>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</si>
  <si>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</si>
  <si>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</si>
  <si>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</si>
  <si>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</si>
  <si>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</si>
  <si>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</si>
  <si>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</si>
  <si>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</si>
  <si>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</si>
  <si>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</si>
  <si>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</si>
  <si>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</si>
  <si>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</si>
  <si>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</si>
  <si>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</si>
  <si>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</si>
  <si>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</si>
  <si>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</si>
  <si>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</si>
  <si>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</si>
  <si>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</si>
  <si>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</si>
  <si>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</si>
  <si>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</si>
  <si>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</si>
  <si>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</si>
  <si>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</si>
  <si>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</si>
  <si>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</si>
  <si>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</si>
  <si>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</si>
  <si>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</si>
  <si>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</si>
  <si>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</si>
  <si>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</si>
  <si>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</si>
  <si>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</si>
  <si>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</si>
  <si>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</si>
  <si>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</si>
  <si>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</si>
  <si>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</si>
  <si>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</si>
  <si>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</si>
  <si>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</si>
  <si>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</si>
  <si>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</si>
  <si>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</si>
  <si>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</si>
  <si>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</si>
  <si>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</si>
  <si>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</si>
  <si>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</si>
  <si>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</si>
  <si>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</si>
  <si>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</si>
  <si>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</si>
  <si>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</si>
  <si>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</si>
  <si>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</si>
  <si>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</si>
  <si>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</si>
  <si>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</si>
  <si>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</si>
  <si>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</si>
  <si>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</si>
  <si>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</si>
  <si>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</si>
  <si>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</si>
  <si>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</si>
  <si>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</si>
  <si>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</si>
  <si>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</si>
  <si>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</si>
  <si>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</si>
  <si>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</si>
  <si>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</si>
  <si>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</si>
  <si>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</si>
  <si>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</si>
  <si>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</si>
  <si>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</si>
  <si>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</si>
  <si>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</si>
  <si>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</si>
  <si>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</si>
  <si>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</si>
  <si>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</si>
  <si>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</si>
  <si>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</si>
  <si>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</si>
  <si>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</si>
  <si>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</si>
  <si>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</si>
  <si>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</si>
  <si>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</si>
  <si>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</si>
  <si>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</si>
  <si>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</si>
  <si>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</si>
  <si>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</si>
  <si>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</si>
  <si>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</si>
  <si>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</si>
  <si>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</si>
  <si>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</si>
  <si>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</si>
  <si>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</si>
  <si>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</si>
  <si>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</si>
  <si>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</si>
  <si>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</si>
  <si>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</si>
  <si>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</si>
  <si>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</si>
  <si>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</si>
  <si>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</si>
  <si>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</si>
  <si>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</si>
  <si>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</si>
  <si>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</si>
  <si>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</si>
  <si>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</si>
  <si>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</si>
  <si>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</si>
  <si>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</si>
  <si>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</si>
  <si>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</si>
  <si>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</si>
  <si>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</si>
  <si>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</si>
  <si>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</si>
  <si>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</si>
  <si>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</si>
  <si>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</si>
  <si>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</si>
  <si>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</si>
  <si>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</si>
  <si>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</si>
  <si>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</si>
  <si>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</si>
  <si>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</si>
  <si>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</si>
  <si>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</si>
  <si>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</si>
  <si>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</si>
  <si>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</si>
  <si>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</si>
  <si>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</si>
  <si>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</si>
  <si>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</si>
  <si>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</si>
  <si>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</si>
  <si>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</si>
  <si>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</si>
  <si>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</si>
  <si>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</si>
  <si>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</si>
  <si>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</si>
  <si>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</si>
  <si>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</si>
  <si>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</si>
  <si>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</si>
  <si>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</si>
  <si>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</si>
  <si>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</si>
  <si>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</si>
  <si>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</si>
  <si>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</si>
  <si>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</si>
  <si>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</si>
  <si>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</si>
  <si>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</si>
  <si>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</si>
  <si>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</si>
  <si>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</si>
  <si>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</si>
  <si>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</si>
  <si>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</si>
  <si>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</si>
  <si>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</si>
  <si>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</si>
  <si>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</si>
  <si>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</si>
  <si>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</si>
  <si>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</si>
  <si>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</si>
  <si>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</si>
  <si>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</si>
  <si>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</si>
  <si>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</si>
  <si>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</si>
  <si>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</si>
  <si>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</si>
  <si>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</si>
  <si>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</si>
  <si>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</si>
  <si>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</si>
  <si>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</si>
  <si>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</si>
  <si>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</si>
  <si>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</si>
  <si>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</si>
  <si>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</si>
  <si>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</si>
  <si>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</si>
  <si>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</si>
  <si>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</si>
  <si>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</si>
  <si>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</si>
  <si>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</si>
  <si>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</si>
  <si>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</si>
  <si>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</si>
  <si>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</si>
  <si>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</si>
  <si>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</si>
  <si>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</si>
  <si>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</si>
  <si>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</si>
  <si>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</si>
  <si>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</si>
  <si>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</si>
  <si>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</si>
  <si>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</si>
  <si>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</si>
  <si>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</si>
  <si>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</si>
  <si>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</si>
  <si>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</si>
  <si>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</si>
  <si>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</si>
  <si>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</si>
  <si>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</si>
  <si>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</si>
  <si>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</si>
  <si>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</si>
  <si>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</si>
  <si>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</si>
  <si>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</si>
  <si>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</si>
  <si>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</si>
  <si>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</si>
  <si>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</si>
  <si>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</si>
  <si>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</si>
  <si>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</si>
  <si>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</si>
  <si>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</si>
  <si>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</si>
  <si>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</si>
  <si>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</si>
  <si>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</si>
  <si>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</si>
  <si>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</si>
  <si>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</si>
  <si>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</si>
  <si>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</si>
  <si>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</si>
  <si>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</si>
  <si>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</si>
  <si>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</si>
  <si>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</si>
  <si>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</si>
  <si>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</si>
  <si>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</si>
  <si>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</si>
  <si>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</si>
  <si>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</si>
  <si>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</si>
  <si>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</si>
  <si>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</si>
  <si>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</si>
  <si>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</si>
  <si>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</si>
  <si>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</si>
  <si>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</si>
  <si>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</si>
  <si>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</si>
  <si>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</si>
  <si>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</si>
  <si>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</si>
  <si>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</si>
  <si>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</si>
  <si>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</si>
  <si>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</si>
  <si>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</si>
  <si>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</si>
  <si>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</si>
  <si>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</si>
  <si>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</si>
  <si>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</si>
  <si>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</si>
  <si>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</si>
  <si>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</si>
  <si>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</si>
  <si>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</si>
  <si>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</si>
  <si>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</si>
  <si>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</si>
  <si>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</si>
  <si>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</si>
  <si>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</si>
  <si>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</si>
  <si>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</si>
  <si>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</si>
  <si>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</si>
  <si>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</si>
  <si>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</si>
  <si>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</si>
  <si>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</si>
  <si>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</si>
  <si>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</si>
  <si>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</si>
  <si>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</si>
  <si>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</si>
  <si>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</si>
  <si>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</si>
  <si>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</si>
  <si>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</si>
  <si>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</si>
  <si>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</si>
  <si>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</si>
  <si>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</si>
  <si>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</si>
  <si>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</si>
  <si>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</si>
  <si>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</si>
  <si>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</si>
  <si>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</si>
  <si>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</si>
  <si>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</si>
  <si>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</si>
  <si>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</si>
  <si>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</si>
  <si>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</si>
  <si>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</si>
  <si>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</si>
  <si>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</si>
  <si>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</si>
  <si>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</si>
  <si>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</si>
  <si>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</si>
  <si>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</si>
  <si>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</si>
  <si>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</si>
  <si>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</si>
  <si>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</si>
  <si>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</si>
  <si>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</si>
  <si>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</si>
  <si>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</si>
  <si>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</si>
  <si>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</si>
  <si>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</si>
  <si>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</si>
  <si>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</si>
  <si>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</si>
  <si>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</si>
  <si>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</si>
  <si>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</si>
  <si>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</si>
  <si>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</si>
  <si>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</si>
  <si>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</si>
  <si>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</si>
  <si>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</si>
  <si>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</si>
  <si>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</si>
  <si>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</si>
  <si>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</si>
  <si>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</si>
  <si>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</si>
  <si>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</si>
  <si>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</si>
  <si>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</si>
  <si>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</si>
  <si>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</si>
  <si>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</si>
  <si>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</si>
  <si>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</si>
  <si>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</si>
  <si>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</si>
  <si>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</si>
  <si>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</si>
  <si>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</si>
  <si>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</si>
  <si>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</si>
  <si>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</si>
  <si>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</si>
  <si>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</si>
  <si>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</si>
  <si>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</si>
  <si>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</si>
  <si>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</si>
  <si>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</si>
  <si>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</si>
  <si>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</si>
  <si>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</si>
  <si>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</si>
  <si>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</si>
  <si>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</si>
  <si>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</si>
  <si>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</si>
  <si>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</si>
  <si>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</si>
  <si>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</si>
  <si>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</si>
  <si>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</si>
  <si>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</si>
  <si>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</si>
  <si>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</si>
  <si>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</si>
  <si>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</si>
  <si>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</si>
  <si>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</si>
  <si>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</si>
  <si>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</si>
  <si>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</si>
  <si>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</si>
  <si>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</si>
  <si>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</si>
  <si>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</si>
  <si>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</si>
  <si>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</si>
  <si>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</si>
  <si>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</si>
  <si>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</si>
  <si>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</si>
  <si>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</si>
  <si>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</si>
  <si>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</si>
  <si>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</si>
  <si>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</si>
  <si>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</si>
  <si>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</si>
  <si>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</si>
  <si>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</si>
  <si>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</si>
  <si>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</si>
  <si>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</si>
  <si>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</si>
  <si>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</si>
  <si>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</si>
  <si>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</si>
  <si>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</si>
  <si>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</si>
  <si>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</si>
  <si>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</si>
  <si>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</si>
  <si>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</si>
  <si>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</si>
  <si>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</si>
  <si>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</si>
  <si>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</si>
  <si>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</si>
  <si>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</si>
  <si>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</si>
  <si>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</si>
  <si>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</si>
  <si>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</si>
  <si>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</si>
  <si>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</si>
  <si>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</si>
  <si>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</si>
  <si>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</si>
  <si>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</si>
  <si>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</si>
  <si>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</si>
  <si>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</si>
  <si>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</si>
  <si>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</si>
  <si>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</si>
  <si>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</si>
  <si>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</si>
  <si>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</si>
  <si>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</si>
  <si>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</si>
  <si>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</si>
  <si>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</si>
  <si>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</si>
  <si>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</si>
  <si>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</si>
  <si>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</si>
  <si>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</si>
  <si>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</si>
  <si>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</si>
  <si>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</si>
  <si>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</si>
  <si>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</si>
  <si>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</si>
  <si>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</si>
  <si>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</si>
  <si>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</si>
  <si>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</si>
  <si>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</si>
  <si>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</si>
  <si>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</si>
  <si>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</si>
  <si>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</si>
  <si>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</si>
  <si>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</si>
  <si>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</si>
  <si>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</si>
  <si>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</si>
  <si>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</si>
  <si>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</si>
  <si>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</si>
  <si>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</si>
  <si>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</si>
  <si>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</si>
  <si>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</si>
  <si>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</si>
  <si>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</si>
  <si>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</si>
  <si>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</si>
  <si>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</si>
  <si>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</si>
  <si>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</si>
  <si>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</si>
  <si>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</si>
  <si>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</si>
  <si>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</si>
  <si>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</si>
  <si>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</si>
  <si>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</si>
  <si>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</si>
  <si>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</si>
  <si>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</si>
  <si>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</si>
  <si>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</si>
  <si>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</si>
  <si>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</si>
  <si>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</si>
  <si>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</si>
  <si>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</si>
  <si>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</si>
  <si>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</si>
  <si>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</si>
  <si>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</si>
  <si>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</si>
  <si>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</si>
  <si>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</si>
  <si>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</si>
  <si>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</si>
  <si>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</si>
  <si>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</si>
  <si>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</si>
  <si>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</si>
  <si>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</si>
  <si>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</si>
  <si>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</si>
  <si>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</si>
  <si>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</si>
  <si>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</si>
  <si>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</si>
  <si>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</si>
  <si>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</si>
  <si>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</si>
  <si>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</si>
  <si>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</si>
  <si>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</si>
  <si>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</si>
  <si>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</si>
  <si>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</si>
  <si>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</si>
  <si>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</si>
  <si>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</si>
  <si>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</si>
  <si>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</si>
  <si>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</si>
  <si>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</si>
  <si>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</si>
  <si>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</si>
  <si>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</si>
  <si>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</si>
  <si>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</si>
  <si>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</si>
  <si>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</si>
  <si>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</si>
  <si>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</si>
  <si>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</si>
  <si>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</si>
  <si>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</si>
  <si>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</si>
  <si>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</si>
  <si>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</si>
  <si>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</si>
  <si>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</si>
  <si>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</si>
  <si>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</si>
  <si>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</si>
  <si>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</si>
  <si>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</si>
  <si>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</si>
  <si>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</si>
  <si>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</si>
  <si>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</si>
  <si>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</si>
  <si>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</si>
  <si>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</si>
  <si>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</si>
  <si>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</si>
  <si>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</si>
  <si>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</si>
  <si>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</si>
  <si>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</si>
  <si>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</si>
  <si>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</si>
  <si>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</si>
  <si>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</si>
  <si>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</si>
  <si>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</si>
  <si>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</si>
  <si>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</si>
  <si>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</si>
  <si>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</si>
  <si>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</si>
  <si>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</si>
  <si>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</si>
  <si>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</si>
  <si>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</si>
  <si>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</si>
  <si>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</si>
  <si>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</si>
  <si>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</si>
  <si>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</si>
  <si>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</si>
  <si>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</si>
  <si>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</si>
  <si>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</si>
  <si>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</si>
  <si>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</si>
  <si>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</si>
  <si>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</si>
  <si>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</si>
  <si>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</si>
  <si>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</si>
  <si>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</si>
  <si>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</si>
  <si>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</si>
  <si>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</si>
  <si>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</si>
  <si>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</si>
  <si>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</si>
  <si>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</si>
  <si>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</si>
  <si>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</si>
  <si>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</si>
  <si>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</si>
  <si>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</si>
  <si>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</si>
  <si>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</si>
  <si>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</si>
  <si>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</si>
  <si>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</si>
  <si>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</si>
  <si>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</si>
  <si>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</si>
  <si>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</si>
  <si>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</si>
  <si>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</si>
  <si>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</si>
  <si>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</si>
  <si>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</si>
  <si>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</si>
  <si>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</si>
  <si>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</si>
  <si>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</si>
  <si>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</si>
  <si>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</si>
  <si>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</si>
  <si>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</si>
  <si>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</si>
  <si>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</si>
  <si>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</si>
  <si>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</si>
  <si>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</si>
  <si>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</si>
  <si>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</si>
  <si>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</si>
  <si>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</si>
  <si>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</si>
  <si>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</si>
  <si>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</si>
  <si>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</si>
  <si>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</si>
  <si>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</si>
  <si>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</si>
  <si>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</si>
  <si>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</si>
  <si>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</si>
  <si>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</si>
  <si>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</si>
  <si>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</si>
  <si>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</si>
  <si>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</si>
  <si>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</si>
  <si>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</si>
  <si>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</si>
  <si>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</si>
  <si>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</si>
  <si>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</si>
  <si>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</si>
  <si>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</si>
  <si>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</si>
  <si>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</si>
  <si>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</si>
  <si>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</si>
  <si>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</si>
  <si>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</si>
  <si>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</si>
  <si>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</si>
  <si>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</si>
  <si>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</si>
  <si>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</si>
  <si>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</si>
  <si>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</si>
  <si>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</si>
  <si>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</si>
  <si>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</si>
  <si>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</si>
  <si>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</si>
  <si>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</si>
  <si>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</si>
  <si>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</si>
  <si>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</si>
  <si>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</si>
  <si>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</si>
  <si>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</si>
  <si>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</si>
  <si>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</si>
  <si>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</si>
  <si>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</si>
  <si>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</si>
  <si>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</si>
  <si>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</si>
  <si>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</si>
  <si>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</si>
  <si>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</si>
  <si>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</si>
  <si>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</si>
  <si>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</si>
  <si>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</si>
  <si>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</si>
  <si>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</si>
  <si>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</si>
  <si>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</si>
  <si>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</si>
  <si>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</si>
  <si>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</si>
  <si>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</si>
  <si>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</si>
  <si>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</si>
  <si>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</si>
  <si>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</si>
  <si>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</si>
  <si>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</si>
  <si>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</si>
  <si>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</si>
  <si>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</si>
  <si>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</si>
  <si>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</si>
  <si>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</si>
  <si>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</si>
  <si>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</si>
  <si>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</si>
  <si>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</si>
  <si>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</si>
  <si>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</si>
  <si>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</si>
  <si>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</si>
  <si>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</si>
  <si>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</si>
  <si>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</si>
  <si>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</si>
  <si>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</si>
  <si>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</si>
  <si>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</si>
  <si>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</si>
  <si>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</si>
  <si>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</si>
  <si>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</si>
  <si>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</si>
  <si>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</si>
  <si>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</si>
  <si>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</si>
  <si>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</si>
  <si>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</si>
  <si>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</si>
  <si>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</si>
  <si>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</si>
  <si>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</si>
  <si>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</si>
  <si>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</si>
  <si>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</si>
  <si>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</si>
  <si>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</si>
  <si>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</si>
  <si>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</si>
  <si>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</si>
  <si>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</si>
  <si>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</si>
  <si>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</si>
  <si>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</si>
  <si>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</si>
  <si>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</si>
  <si>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</si>
  <si>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</si>
  <si>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</si>
  <si>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</si>
  <si>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</si>
  <si>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</si>
  <si>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</si>
  <si>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</si>
  <si>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</si>
  <si>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</si>
  <si>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</si>
  <si>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</si>
  <si>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</si>
  <si>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</si>
  <si>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</si>
  <si>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</si>
  <si>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</si>
  <si>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</si>
  <si>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</si>
  <si>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</si>
  <si>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</si>
  <si>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</si>
  <si>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</si>
  <si>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</si>
  <si>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</si>
  <si>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</si>
  <si>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</si>
  <si>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</si>
  <si>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</si>
  <si>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</si>
  <si>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</si>
  <si>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</si>
  <si>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</si>
  <si>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</si>
  <si>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</si>
  <si>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</si>
  <si>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</si>
  <si>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</si>
  <si>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</si>
  <si>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</si>
  <si>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</si>
  <si>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</si>
  <si>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</si>
  <si>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</si>
  <si>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</si>
  <si>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</si>
  <si>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</si>
  <si>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</si>
  <si>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</si>
  <si>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</si>
  <si>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</si>
  <si>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</si>
  <si>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</si>
  <si>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</si>
  <si>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</si>
  <si>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</si>
  <si>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</si>
  <si>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</si>
  <si>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</si>
  <si>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</si>
  <si>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</si>
  <si>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</si>
  <si>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</si>
  <si>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</si>
  <si>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</si>
  <si>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</si>
  <si>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</si>
  <si>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</si>
  <si>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</si>
  <si>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</si>
  <si>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</si>
  <si>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</si>
  <si>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</si>
  <si>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</si>
  <si>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</si>
  <si>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</si>
  <si>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</si>
  <si>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</si>
  <si>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</si>
  <si>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</si>
  <si>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</si>
  <si>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</si>
  <si>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</si>
  <si>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</si>
  <si>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</si>
  <si>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</si>
  <si>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</si>
  <si>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</si>
  <si>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</si>
  <si>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</si>
  <si>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</si>
  <si>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</si>
  <si>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</si>
  <si>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</si>
  <si>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</si>
  <si>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</si>
  <si>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</si>
  <si>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</si>
  <si>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</si>
  <si>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</si>
  <si>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</si>
  <si>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</si>
  <si>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</si>
  <si>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</si>
  <si>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</si>
  <si>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</si>
  <si>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</si>
  <si>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</si>
  <si>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</si>
  <si>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</si>
  <si>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</si>
  <si>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</si>
  <si>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</si>
  <si>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</si>
  <si>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</si>
  <si>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</si>
  <si>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</si>
  <si>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</si>
  <si>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</si>
  <si>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</si>
  <si>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</si>
  <si>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</si>
  <si>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</si>
  <si>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</si>
  <si>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</si>
  <si>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</si>
  <si>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</si>
  <si>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</si>
  <si>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</si>
  <si>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</si>
  <si>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</si>
  <si>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</si>
  <si>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</si>
  <si>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</si>
  <si>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</si>
  <si>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</si>
  <si>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</si>
  <si>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</si>
  <si>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</si>
  <si>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</si>
  <si>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</si>
  <si>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</si>
  <si>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</si>
  <si>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</si>
  <si>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</si>
  <si>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</si>
  <si>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</si>
  <si>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</si>
  <si>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</si>
  <si>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</si>
  <si>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</si>
  <si>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</si>
  <si>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</si>
  <si>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</si>
  <si>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</si>
  <si>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</si>
  <si>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</si>
  <si>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</si>
  <si>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</si>
  <si>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</si>
  <si>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</si>
  <si>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</si>
  <si>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</si>
  <si>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</si>
  <si>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</si>
  <si>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</si>
  <si>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</si>
  <si>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</si>
  <si>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</si>
  <si>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</si>
  <si>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</si>
  <si>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</si>
  <si>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</si>
  <si>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</si>
  <si>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</si>
  <si>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</si>
  <si>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</si>
  <si>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</si>
  <si>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</si>
  <si>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</si>
  <si>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</si>
  <si>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</si>
  <si>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</si>
  <si>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</si>
  <si>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</si>
  <si>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</si>
  <si>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</si>
  <si>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</si>
  <si>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</si>
  <si>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</si>
  <si>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</si>
  <si>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</si>
  <si>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</si>
  <si>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</si>
  <si>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</si>
  <si>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</si>
  <si>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</si>
  <si>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</si>
  <si>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</si>
  <si>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</si>
  <si>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</si>
  <si>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</si>
  <si>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</si>
  <si>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</si>
  <si>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</si>
  <si>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</si>
  <si>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</si>
  <si>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</si>
  <si>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</si>
  <si>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</si>
  <si>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</si>
  <si>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</si>
  <si>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</si>
  <si>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</si>
  <si>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</si>
  <si>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</si>
  <si>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</si>
  <si>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</si>
  <si>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</si>
  <si>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</si>
  <si>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</si>
  <si>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</si>
  <si>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</si>
  <si>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</si>
  <si>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</si>
  <si>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</si>
  <si>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</si>
  <si>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</si>
  <si>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</si>
  <si>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</si>
  <si>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</si>
  <si>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</si>
  <si>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</si>
  <si>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</si>
  <si>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</si>
  <si>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</si>
  <si>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</si>
  <si>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</si>
  <si>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</si>
  <si>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</si>
  <si>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</si>
  <si>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</si>
  <si>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</si>
  <si>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</si>
  <si>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</si>
  <si>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</si>
  <si>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</si>
  <si>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</si>
  <si>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</si>
  <si>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</si>
  <si>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</si>
  <si>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</si>
  <si>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</si>
  <si>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</si>
  <si>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</si>
  <si>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</si>
  <si>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</si>
  <si>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</si>
  <si>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</si>
  <si>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</si>
  <si>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</si>
  <si>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</si>
  <si>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</si>
  <si>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</si>
  <si>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</si>
  <si>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</si>
  <si>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</si>
  <si>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</si>
  <si>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</si>
  <si>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</si>
  <si>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</si>
  <si>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</si>
  <si>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</si>
  <si>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</si>
  <si>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</si>
  <si>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</si>
  <si>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</si>
  <si>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</si>
  <si>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</si>
  <si>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</si>
  <si>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</si>
  <si>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</si>
  <si>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</si>
  <si>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</si>
  <si>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</si>
  <si>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</si>
  <si>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</si>
  <si>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</si>
  <si>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</si>
  <si>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</si>
  <si>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</si>
  <si>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</si>
  <si>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</si>
  <si>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</si>
  <si>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</si>
  <si>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</si>
  <si>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</si>
  <si>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</si>
  <si>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</si>
  <si>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</si>
  <si>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</si>
  <si>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</si>
  <si>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</si>
  <si>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</si>
  <si>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</si>
  <si>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</si>
  <si>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</si>
  <si>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</si>
  <si>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</si>
  <si>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</si>
  <si>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</si>
  <si>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</si>
  <si>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</si>
  <si>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</si>
  <si>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</si>
  <si>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</si>
  <si>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</si>
  <si>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</si>
  <si>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</si>
  <si>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</si>
  <si>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</si>
  <si>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</si>
  <si>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</si>
  <si>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</si>
  <si>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</si>
  <si>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</si>
  <si>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</si>
  <si>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</si>
  <si>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</si>
  <si>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</si>
  <si>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</si>
  <si>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</si>
  <si>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</si>
  <si>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</si>
  <si>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</si>
  <si>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</si>
  <si>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</si>
  <si>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</si>
  <si>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</si>
  <si>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</si>
  <si>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</si>
  <si>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</si>
  <si>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</si>
  <si>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</si>
  <si>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</si>
  <si>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</si>
  <si>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</si>
  <si>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</si>
  <si>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</si>
  <si>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</si>
  <si>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</si>
  <si>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</si>
  <si>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</si>
  <si>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</si>
  <si>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</si>
  <si>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</si>
  <si>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</si>
  <si>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</si>
  <si>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</si>
  <si>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</si>
  <si>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</si>
  <si>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</si>
  <si>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</si>
  <si>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</si>
  <si>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</si>
  <si>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</si>
  <si>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</si>
  <si>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</si>
  <si>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</si>
  <si>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</si>
  <si>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</si>
  <si>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</si>
  <si>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</si>
  <si>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</si>
  <si>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</si>
  <si>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</si>
  <si>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</si>
  <si>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</si>
  <si>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</si>
  <si>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</si>
  <si>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</si>
  <si>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</si>
  <si>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</si>
  <si>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</si>
  <si>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</si>
  <si>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</si>
  <si>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</si>
  <si>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</si>
  <si>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</si>
  <si>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</si>
  <si>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</si>
  <si>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</si>
  <si>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</si>
  <si>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</si>
  <si>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</si>
  <si>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</si>
  <si>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</si>
  <si>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</si>
  <si>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</si>
  <si>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</si>
  <si>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</si>
  <si>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</si>
  <si>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</si>
  <si>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</si>
  <si>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</si>
  <si>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</si>
  <si>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</si>
  <si>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</si>
  <si>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</si>
  <si>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</si>
  <si>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</si>
  <si>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</si>
  <si>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</si>
  <si>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</si>
  <si>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</si>
  <si>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</si>
  <si>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</si>
  <si>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</si>
  <si>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</si>
  <si>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</si>
  <si>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</si>
  <si>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</si>
  <si>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</si>
  <si>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</si>
  <si>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</si>
  <si>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</si>
  <si>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</si>
  <si>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</si>
  <si>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</si>
  <si>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</si>
  <si>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</si>
  <si>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</si>
  <si>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</si>
  <si>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</si>
  <si>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</si>
  <si>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</si>
  <si>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</si>
  <si>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</si>
  <si>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</si>
  <si>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</si>
  <si>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</si>
  <si>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</si>
  <si>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</si>
  <si>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</si>
  <si>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</si>
  <si>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</si>
  <si>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</si>
  <si>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</si>
  <si>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</si>
  <si>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</si>
  <si>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</si>
  <si>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</si>
  <si>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</si>
  <si>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</si>
  <si>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</si>
  <si>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</si>
  <si>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</si>
  <si>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</si>
  <si>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</si>
  <si>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</si>
  <si>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</si>
  <si>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</si>
  <si>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</si>
  <si>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</si>
  <si>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</si>
  <si>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</si>
  <si>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</si>
  <si>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</si>
  <si>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</si>
  <si>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</si>
  <si>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</si>
  <si>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</si>
  <si>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</si>
  <si>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</si>
  <si>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</si>
  <si>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</si>
  <si>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</si>
  <si>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</si>
  <si>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</si>
  <si>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</si>
  <si>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</si>
  <si>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</si>
  <si>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</si>
  <si>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</si>
  <si>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</si>
  <si>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</si>
  <si>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</si>
  <si>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</si>
  <si>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</si>
  <si>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</si>
  <si>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</si>
  <si>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</si>
  <si>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</si>
  <si>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</si>
  <si>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</si>
  <si>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</si>
  <si>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</si>
  <si>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</si>
  <si>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</si>
  <si>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</si>
  <si>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</si>
  <si>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</si>
  <si>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</si>
  <si>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</si>
  <si>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</si>
  <si>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</si>
  <si>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</si>
  <si>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</si>
  <si>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</si>
  <si>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</si>
  <si>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</si>
  <si>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</si>
  <si>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</si>
  <si>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</si>
  <si>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</si>
  <si>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</si>
  <si>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</si>
  <si>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</si>
  <si>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</si>
  <si>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</si>
  <si>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</si>
  <si>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</si>
  <si>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</si>
  <si>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</si>
  <si>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</si>
  <si>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</si>
  <si>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</si>
  <si>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</si>
  <si>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</si>
  <si>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</si>
  <si>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</si>
  <si>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</si>
  <si>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</si>
  <si>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</si>
  <si>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</si>
  <si>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</si>
  <si>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</si>
  <si>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</si>
  <si>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</si>
  <si>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</si>
  <si>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</si>
  <si>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</si>
  <si>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</si>
  <si>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</si>
  <si>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</si>
  <si>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</si>
  <si>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</si>
  <si>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</si>
  <si>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</si>
  <si>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</si>
  <si>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</si>
  <si>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</si>
  <si>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</si>
  <si>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</si>
  <si>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</si>
  <si>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</si>
  <si>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</si>
  <si>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</si>
  <si>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</si>
  <si>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</si>
  <si>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</si>
  <si>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</si>
  <si>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</si>
  <si>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</si>
  <si>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</si>
  <si>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</si>
  <si>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</si>
  <si>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</si>
  <si>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</si>
  <si>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</si>
  <si>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</si>
  <si>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</si>
  <si>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</si>
  <si>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</si>
  <si>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</si>
  <si>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</si>
  <si>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</si>
  <si>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</si>
  <si>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</si>
  <si>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</si>
  <si>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</si>
  <si>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</si>
  <si>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</si>
  <si>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</si>
  <si>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</si>
  <si>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</si>
  <si>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</si>
  <si>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</si>
  <si>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</si>
  <si>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</si>
  <si>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</si>
  <si>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</si>
  <si>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</si>
  <si>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</si>
  <si>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</si>
  <si>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</si>
  <si>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</si>
  <si>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</si>
  <si>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</si>
  <si>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</si>
  <si>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</si>
  <si>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</si>
  <si>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</si>
  <si>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</si>
  <si>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</si>
  <si>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</si>
  <si>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</si>
  <si>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</si>
  <si>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</si>
  <si>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</si>
  <si>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</si>
  <si>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</si>
  <si>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</si>
  <si>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</si>
  <si>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</si>
  <si>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</si>
  <si>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</si>
  <si>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</si>
  <si>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</si>
  <si>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</si>
  <si>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</si>
  <si>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</si>
  <si>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</si>
  <si>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</si>
  <si>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</si>
  <si>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</si>
  <si>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</si>
  <si>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</si>
  <si>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</si>
  <si>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</si>
  <si>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</si>
  <si>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</si>
  <si>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</si>
  <si>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</si>
  <si>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</si>
  <si>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</si>
  <si>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</si>
  <si>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</si>
  <si>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</si>
  <si>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</si>
  <si>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</si>
  <si>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</si>
  <si>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</si>
  <si>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</si>
  <si>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</si>
  <si>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</si>
  <si>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</si>
  <si>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</si>
  <si>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</si>
  <si>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</si>
  <si>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</si>
  <si>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</si>
  <si>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</si>
  <si>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</si>
  <si>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</si>
  <si>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</si>
  <si>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</si>
  <si>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</si>
  <si>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</si>
  <si>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</si>
  <si>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</si>
  <si>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</si>
  <si>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</si>
  <si>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</si>
  <si>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</si>
  <si>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</si>
  <si>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</si>
  <si>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</si>
  <si>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</si>
  <si>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</si>
  <si>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</si>
  <si>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</si>
  <si>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</si>
  <si>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</si>
  <si>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</si>
  <si>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</si>
  <si>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</si>
  <si>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</si>
  <si>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</si>
  <si>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</si>
  <si>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</si>
  <si>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</si>
  <si>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</si>
  <si>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</si>
  <si>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</si>
  <si>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</si>
  <si>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</si>
  <si>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</si>
  <si>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</si>
  <si>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</si>
  <si>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</si>
  <si>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</si>
  <si>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</si>
  <si>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</si>
  <si>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</si>
  <si>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</si>
  <si>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</si>
  <si>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</si>
  <si>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</si>
  <si>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</si>
  <si>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</si>
  <si>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</si>
  <si>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</si>
  <si>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</si>
  <si>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</si>
  <si>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</si>
  <si>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</si>
  <si>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</si>
  <si>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</si>
  <si>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</si>
  <si>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</si>
  <si>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</si>
  <si>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</si>
  <si>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</si>
  <si>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</si>
  <si>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</si>
  <si>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</si>
  <si>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</si>
  <si>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</si>
  <si>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</si>
  <si>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</si>
  <si>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</si>
  <si>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</si>
  <si>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</si>
  <si>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</si>
  <si>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</si>
  <si>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</si>
  <si>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</si>
  <si>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</si>
  <si>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</si>
  <si>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</si>
  <si>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</si>
  <si>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</si>
  <si>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</si>
  <si>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</si>
  <si>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</si>
  <si>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</si>
  <si>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</si>
  <si>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</si>
  <si>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</si>
  <si>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</si>
  <si>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</si>
  <si>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</si>
  <si>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</si>
  <si>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</si>
  <si>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</si>
  <si>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</si>
  <si>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</si>
  <si>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</si>
  <si>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</si>
  <si>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</si>
  <si>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</si>
  <si>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</si>
  <si>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</si>
  <si>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</si>
  <si>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</si>
  <si>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</si>
  <si>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</si>
  <si>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</si>
  <si>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</si>
  <si>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</si>
  <si>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</si>
  <si>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</si>
  <si>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</si>
  <si>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</si>
  <si>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</si>
  <si>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</si>
  <si>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</si>
  <si>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</si>
  <si>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</si>
  <si>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</si>
  <si>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</si>
  <si>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</si>
  <si>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</si>
  <si>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</si>
  <si>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</si>
  <si>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</si>
  <si>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</si>
  <si>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</si>
  <si>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</si>
  <si>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</si>
  <si>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</si>
  <si>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</si>
  <si>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</si>
  <si>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</si>
  <si>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</si>
  <si>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</si>
  <si>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</si>
  <si>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</si>
  <si>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</si>
  <si>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</si>
  <si>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</si>
  <si>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</si>
  <si>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</si>
  <si>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</si>
  <si>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</si>
  <si>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</si>
  <si>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</si>
  <si>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</si>
  <si>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</si>
  <si>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</si>
  <si>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</si>
  <si>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</si>
  <si>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</si>
  <si>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</si>
  <si>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</si>
  <si>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</si>
  <si>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</si>
  <si>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</si>
  <si>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</si>
  <si>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</si>
  <si>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</si>
  <si>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</si>
  <si>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</si>
  <si>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</si>
  <si>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</si>
  <si>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</si>
  <si>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</si>
  <si>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</si>
  <si>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</si>
  <si>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</si>
  <si>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</si>
  <si>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</si>
  <si>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</si>
  <si>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</si>
  <si>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</si>
  <si>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</si>
  <si>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</si>
  <si>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</si>
  <si>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</si>
  <si>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</si>
  <si>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</si>
  <si>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</si>
  <si>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</si>
  <si>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</si>
  <si>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</si>
  <si>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</si>
  <si>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</si>
  <si>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</si>
  <si>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</si>
  <si>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</si>
  <si>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</si>
  <si>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</si>
  <si>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</si>
  <si>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</si>
  <si>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</si>
  <si>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</si>
  <si>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</si>
  <si>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</si>
  <si>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</si>
  <si>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</si>
  <si>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</si>
  <si>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</si>
  <si>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</si>
  <si>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</si>
  <si>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</si>
  <si>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</si>
  <si>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</si>
  <si>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</si>
  <si>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</si>
  <si>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</si>
  <si>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</si>
  <si>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</si>
  <si>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</si>
  <si>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</si>
  <si>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</si>
  <si>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</si>
  <si>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</si>
  <si>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</si>
  <si>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</si>
  <si>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</si>
  <si>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</si>
  <si>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</si>
  <si>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</si>
  <si>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</si>
  <si>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</si>
  <si>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</si>
  <si>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</si>
  <si>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</si>
  <si>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</si>
  <si>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</si>
  <si>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</si>
  <si>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</si>
  <si>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</si>
  <si>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</si>
  <si>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</si>
  <si>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</si>
  <si>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</si>
  <si>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</si>
  <si>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</si>
  <si>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</si>
  <si>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</si>
  <si>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</si>
  <si>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</si>
  <si>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</si>
  <si>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</si>
  <si>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</si>
  <si>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</si>
  <si>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</si>
  <si>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</si>
  <si>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</si>
  <si>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</si>
  <si>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</si>
  <si>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</si>
  <si>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</si>
  <si>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</si>
  <si>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</si>
  <si>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</si>
  <si>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</si>
  <si>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</si>
  <si>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</si>
  <si>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</si>
  <si>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</si>
  <si>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</si>
  <si>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</si>
  <si>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</si>
  <si>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</si>
  <si>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</si>
  <si>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</si>
  <si>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</si>
  <si>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</si>
  <si>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</si>
  <si>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</si>
  <si>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</si>
  <si>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</si>
  <si>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</si>
  <si>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</si>
  <si>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</si>
  <si>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</si>
  <si>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</si>
  <si>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</si>
  <si>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</si>
  <si>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</si>
  <si>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</si>
  <si>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</si>
  <si>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</si>
  <si>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</si>
  <si>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</si>
  <si>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</si>
  <si>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</si>
  <si>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</si>
  <si>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</si>
  <si>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</si>
  <si>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</si>
  <si>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</si>
  <si>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</si>
  <si>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</si>
  <si>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</si>
  <si>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</si>
  <si>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</si>
  <si>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</si>
  <si>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</si>
  <si>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</si>
  <si>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</si>
  <si>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</si>
  <si>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</si>
  <si>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</si>
  <si>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</si>
  <si>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</si>
  <si>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</si>
  <si>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</si>
  <si>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</si>
  <si>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</si>
  <si>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</si>
  <si>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</si>
  <si>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</si>
  <si>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</si>
  <si>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</si>
  <si>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</si>
  <si>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</si>
  <si>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</si>
  <si>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</si>
  <si>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</si>
  <si>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</si>
  <si>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</si>
  <si>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</si>
  <si>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</si>
  <si>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</si>
  <si>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</si>
  <si>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</si>
  <si>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</si>
  <si>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</si>
  <si>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</si>
  <si>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</si>
  <si>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</si>
  <si>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</si>
  <si>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</si>
  <si>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</si>
  <si>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</si>
  <si>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</si>
  <si>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</si>
  <si>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</si>
  <si>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</si>
  <si>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</si>
  <si>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</si>
  <si>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</si>
  <si>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</si>
  <si>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</si>
  <si>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</si>
  <si>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</si>
  <si>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</si>
  <si>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</si>
  <si>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</si>
  <si>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</si>
  <si>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</si>
  <si>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</si>
  <si>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</si>
  <si>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</si>
  <si>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</si>
  <si>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</si>
  <si>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</si>
  <si>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</si>
  <si>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</si>
  <si>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</si>
  <si>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</si>
  <si>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</si>
  <si>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</si>
  <si>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</si>
  <si>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</si>
  <si>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</si>
  <si>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</si>
  <si>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</si>
  <si>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</si>
  <si>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</si>
  <si>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</si>
  <si>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</si>
  <si>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</si>
  <si>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</si>
  <si>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</si>
  <si>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</si>
  <si>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</si>
  <si>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</si>
  <si>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</si>
  <si>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</si>
  <si>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</si>
  <si>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</si>
  <si>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</si>
  <si>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</si>
  <si>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</si>
  <si>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</si>
  <si>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</si>
  <si>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</si>
  <si>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</si>
  <si>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</si>
  <si>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</si>
  <si>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</si>
  <si>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</si>
  <si>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</si>
  <si>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</si>
  <si>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</si>
  <si>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</si>
  <si>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</si>
  <si>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</si>
  <si>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</si>
  <si>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</si>
  <si>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</si>
  <si>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</si>
  <si>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</si>
  <si>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</si>
  <si>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</si>
  <si>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</si>
  <si>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</si>
  <si>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</si>
  <si>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</si>
  <si>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</si>
  <si>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</si>
  <si>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</si>
  <si>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</si>
  <si>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</si>
  <si>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</si>
  <si>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</si>
  <si>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</si>
  <si>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</si>
  <si>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</si>
  <si>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</si>
  <si>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</si>
  <si>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</si>
  <si>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</si>
  <si>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</si>
  <si>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</si>
  <si>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</si>
  <si>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</si>
  <si>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</si>
  <si>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</si>
  <si>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</si>
  <si>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</si>
  <si>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</si>
  <si>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</si>
  <si>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</si>
  <si>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</si>
  <si>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</si>
  <si>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</si>
  <si>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</si>
  <si>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</si>
  <si>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</si>
  <si>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</si>
  <si>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</si>
  <si>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</si>
  <si>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</si>
  <si>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</si>
  <si>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</si>
  <si>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</si>
  <si>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</si>
  <si>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</si>
  <si>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</si>
  <si>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</si>
  <si>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</si>
  <si>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</si>
  <si>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</si>
  <si>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</si>
  <si>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</si>
  <si>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</si>
  <si>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</si>
  <si>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</si>
  <si>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</si>
  <si>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</si>
  <si>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</si>
  <si>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</si>
  <si>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</si>
  <si>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</si>
  <si>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</si>
  <si>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</si>
  <si>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</si>
  <si>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</si>
  <si>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</si>
  <si>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</si>
  <si>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</si>
  <si>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</si>
  <si>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</si>
  <si>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</si>
  <si>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</si>
  <si>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</si>
  <si>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</si>
  <si>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</si>
  <si>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</si>
  <si>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</si>
  <si>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</si>
  <si>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</si>
  <si>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</si>
  <si>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</si>
  <si>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</si>
  <si>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</si>
  <si>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</si>
  <si>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</si>
  <si>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</si>
  <si>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</si>
  <si>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</si>
  <si>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</si>
  <si>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</si>
  <si>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</si>
  <si>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</si>
  <si>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</si>
  <si>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</si>
  <si>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</si>
  <si>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</si>
  <si>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</si>
  <si>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</si>
  <si>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</si>
  <si>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</si>
  <si>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</si>
  <si>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</si>
  <si>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</si>
  <si>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</si>
  <si>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</si>
  <si>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</si>
  <si>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</si>
  <si>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</si>
  <si>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</si>
  <si>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</si>
  <si>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</si>
  <si>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</si>
  <si>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</si>
  <si>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</si>
  <si>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</si>
  <si>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</si>
  <si>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</si>
  <si>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</si>
  <si>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</si>
  <si>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</si>
  <si>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</si>
  <si>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</si>
  <si>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</si>
  <si>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</si>
  <si>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</si>
  <si>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</si>
  <si>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</si>
  <si>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</si>
  <si>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</si>
  <si>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</si>
  <si>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</si>
  <si>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</si>
  <si>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</si>
  <si>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</si>
  <si>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</si>
  <si>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</si>
  <si>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</si>
  <si>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</si>
  <si>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</si>
  <si>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</si>
  <si>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</si>
  <si>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</si>
  <si>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</si>
  <si>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</si>
  <si>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</si>
  <si>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</si>
  <si>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</si>
  <si>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</si>
  <si>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</si>
  <si>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</si>
  <si>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</si>
  <si>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</si>
  <si>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</si>
  <si>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</si>
  <si>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</si>
  <si>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</si>
  <si>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</si>
  <si>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</si>
  <si>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</si>
  <si>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</si>
  <si>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</si>
  <si>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</si>
  <si>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</si>
  <si>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</si>
  <si>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</si>
  <si>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</si>
  <si>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</si>
  <si>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</si>
  <si>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</si>
  <si>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</si>
  <si>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</si>
  <si>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</si>
  <si>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</si>
  <si>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</si>
  <si>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</si>
  <si>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</si>
  <si>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</si>
  <si>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</si>
  <si>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</si>
  <si>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</si>
  <si>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</si>
  <si>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</si>
  <si>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</si>
  <si>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</si>
  <si>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</si>
  <si>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</si>
  <si>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</si>
  <si>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</si>
  <si>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</si>
  <si>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</si>
  <si>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</si>
  <si>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</si>
  <si>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</si>
  <si>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</si>
  <si>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</si>
  <si>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</si>
  <si>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</si>
  <si>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</si>
  <si>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</si>
  <si>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</si>
  <si>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</si>
  <si>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</si>
  <si>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</si>
  <si>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</si>
  <si>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</si>
  <si>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</si>
  <si>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</si>
  <si>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</si>
  <si>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</si>
  <si>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</si>
  <si>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</si>
  <si>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</si>
  <si>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</si>
  <si>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</si>
  <si>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</si>
  <si>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</si>
  <si>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</si>
  <si>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</si>
  <si>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</si>
  <si>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</si>
  <si>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</si>
  <si>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</si>
  <si>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</si>
  <si>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</si>
  <si>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</si>
  <si>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</si>
  <si>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</si>
  <si>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</si>
  <si>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</si>
  <si>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</si>
  <si>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</si>
  <si>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</si>
  <si>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</si>
  <si>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</si>
  <si>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</si>
  <si>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</si>
  <si>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</si>
  <si>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</si>
  <si>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</si>
  <si>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</si>
  <si>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</si>
  <si>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</si>
  <si>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</si>
  <si>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</si>
  <si>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</si>
  <si>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</si>
  <si>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</si>
  <si>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</si>
  <si>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</si>
  <si>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</si>
  <si>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</si>
  <si>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</si>
  <si>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</si>
  <si>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</si>
  <si>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</si>
  <si>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</si>
  <si>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</si>
  <si>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</si>
  <si>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</si>
  <si>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</si>
  <si>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</si>
  <si>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</si>
  <si>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</si>
  <si>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</si>
  <si>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</si>
  <si>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</si>
  <si>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</si>
  <si>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</si>
  <si>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</si>
  <si>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</si>
  <si>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</si>
  <si>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</si>
  <si>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</si>
  <si>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</si>
  <si>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</si>
  <si>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</si>
  <si>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</si>
  <si>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</si>
  <si>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</si>
  <si>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</si>
  <si>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</si>
  <si>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</si>
  <si>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</si>
  <si>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</si>
  <si>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</si>
  <si>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</si>
  <si>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</si>
  <si>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</si>
  <si>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</si>
  <si>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</si>
  <si>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</si>
  <si>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</si>
  <si>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</si>
  <si>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</si>
  <si>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</si>
  <si>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</si>
  <si>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</si>
  <si>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</si>
  <si>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</si>
  <si>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</si>
  <si>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</si>
  <si>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</si>
  <si>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</si>
  <si>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</si>
  <si>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</si>
  <si>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</si>
  <si>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</si>
  <si>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</si>
  <si>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</si>
  <si>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</si>
  <si>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</si>
  <si>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</si>
  <si>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</si>
  <si>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</si>
  <si>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</si>
  <si>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</si>
  <si>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</si>
  <si>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</si>
  <si>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</si>
  <si>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</si>
  <si>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</si>
  <si>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</si>
  <si>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</si>
  <si>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</si>
  <si>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</si>
  <si>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</si>
  <si>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</si>
  <si>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</si>
  <si>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</si>
  <si>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</si>
  <si>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</si>
  <si>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</si>
  <si>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</si>
  <si>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</si>
  <si>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</si>
  <si>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</si>
  <si>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</si>
  <si>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</si>
  <si>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</si>
  <si>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</si>
  <si>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</si>
  <si>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</si>
  <si>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</si>
  <si>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</si>
  <si>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</si>
  <si>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</si>
  <si>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</si>
  <si>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</si>
  <si>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</si>
  <si>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</si>
  <si>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</si>
  <si>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</si>
  <si>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</si>
  <si>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</si>
  <si>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</si>
  <si>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</si>
  <si>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</si>
  <si>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</si>
  <si>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</si>
  <si>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</si>
  <si>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</si>
  <si>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</si>
  <si>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</si>
  <si>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</si>
  <si>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</si>
  <si>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</si>
  <si>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</si>
  <si>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</si>
  <si>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</si>
  <si>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</si>
  <si>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</si>
  <si>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</si>
  <si>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</si>
  <si>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</si>
  <si>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</si>
  <si>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</si>
  <si>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</si>
  <si>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</si>
  <si>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</si>
  <si>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</si>
  <si>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</si>
  <si>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</si>
  <si>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</si>
  <si>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</si>
  <si>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</si>
  <si>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</si>
  <si>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</si>
  <si>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</si>
  <si>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</si>
  <si>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</si>
  <si>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</si>
  <si>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</si>
  <si>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</si>
  <si>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</si>
  <si>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</si>
  <si>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</si>
  <si>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</si>
  <si>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</si>
  <si>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</si>
  <si>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</si>
  <si>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</si>
  <si>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</si>
  <si>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</si>
  <si>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</si>
  <si>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</si>
  <si>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</si>
  <si>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</si>
  <si>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</si>
  <si>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</si>
  <si>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</si>
  <si>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</si>
  <si>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</si>
  <si>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</si>
  <si>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</si>
  <si>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</si>
  <si>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</si>
  <si>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</si>
  <si>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</si>
  <si>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</si>
  <si>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</si>
  <si>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</si>
  <si>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</si>
  <si>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</si>
  <si>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</si>
  <si>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</si>
  <si>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</si>
  <si>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</si>
  <si>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</si>
  <si>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</si>
  <si>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</si>
  <si>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</si>
  <si>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</si>
  <si>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</si>
  <si>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</si>
  <si>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</si>
  <si>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</si>
  <si>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</si>
  <si>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</si>
  <si>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</si>
  <si>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</si>
  <si>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</si>
  <si>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</si>
  <si>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</si>
  <si>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</si>
  <si>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</si>
  <si>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</si>
  <si>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</si>
  <si>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</si>
  <si>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</si>
  <si>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</si>
  <si>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</si>
  <si>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</si>
  <si>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</si>
  <si>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</si>
  <si>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</si>
  <si>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</si>
  <si>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</si>
  <si>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</si>
  <si>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</si>
  <si>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</si>
  <si>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</si>
  <si>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</si>
  <si>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</si>
  <si>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</si>
  <si>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</si>
  <si>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</si>
  <si>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</si>
  <si>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</si>
  <si>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</si>
  <si>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</si>
  <si>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</si>
  <si>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</si>
  <si>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</si>
  <si>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</si>
  <si>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</si>
  <si>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</si>
  <si>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</si>
  <si>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</si>
  <si>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</si>
  <si>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</si>
  <si>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</si>
  <si>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</si>
  <si>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</si>
  <si>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</si>
  <si>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</si>
  <si>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</si>
  <si>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</si>
  <si>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</si>
  <si>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</si>
  <si>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</si>
  <si>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</si>
  <si>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</si>
  <si>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</si>
  <si>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</si>
  <si>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</si>
  <si>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</si>
  <si>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</si>
  <si>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</si>
  <si>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</si>
  <si>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</si>
  <si>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</si>
  <si>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</si>
  <si>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</si>
  <si>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</si>
  <si>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</si>
  <si>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</si>
  <si>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</si>
  <si>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</si>
  <si>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</si>
  <si>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</si>
  <si>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</si>
  <si>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</si>
  <si>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</si>
  <si>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</si>
  <si>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</si>
  <si>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</si>
  <si>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</si>
  <si>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</si>
  <si>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</si>
  <si>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</si>
  <si>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</si>
  <si>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</si>
  <si>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</si>
  <si>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</si>
  <si>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</si>
  <si>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</si>
  <si>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</si>
  <si>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</si>
  <si>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</si>
  <si>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</si>
  <si>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</si>
  <si>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</si>
  <si>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</si>
  <si>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</si>
  <si>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</si>
  <si>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</si>
  <si>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</si>
  <si>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</si>
  <si>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</si>
  <si>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</si>
  <si>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</si>
  <si>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</si>
  <si>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</si>
  <si>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</si>
  <si>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</si>
  <si>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</si>
  <si>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</si>
  <si>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</si>
  <si>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</si>
  <si>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</si>
  <si>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</si>
  <si>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</si>
  <si>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</si>
  <si>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</si>
  <si>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</si>
  <si>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</si>
  <si>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</si>
  <si>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</si>
  <si>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</si>
  <si>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</si>
  <si>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</si>
  <si>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</si>
  <si>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</si>
  <si>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</si>
  <si>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</si>
  <si>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</si>
  <si>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</si>
  <si>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</si>
  <si>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</si>
  <si>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</si>
  <si>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</si>
  <si>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</si>
  <si>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</si>
  <si>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</si>
  <si>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</si>
  <si>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</si>
  <si>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</si>
  <si>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</si>
  <si>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</si>
  <si>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</si>
  <si>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</si>
  <si>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</si>
  <si>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</si>
  <si>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</si>
  <si>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</si>
  <si>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</si>
  <si>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</si>
  <si>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</si>
  <si>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</si>
  <si>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</si>
  <si>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</si>
  <si>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</si>
  <si>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</si>
  <si>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</si>
  <si>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</si>
  <si>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</si>
  <si>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</si>
  <si>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</si>
  <si>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</si>
  <si>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</si>
  <si>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</si>
  <si>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</si>
  <si>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</si>
  <si>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</si>
  <si>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</si>
  <si>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</si>
  <si>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</si>
  <si>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</si>
  <si>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</si>
  <si>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</si>
  <si>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</si>
  <si>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</si>
  <si>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</si>
  <si>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</si>
  <si>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</si>
  <si>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</si>
  <si>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</si>
  <si>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</si>
  <si>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</si>
  <si>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</si>
  <si>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</si>
  <si>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</si>
  <si>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</si>
  <si>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</si>
  <si>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</si>
  <si>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</si>
  <si>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</si>
  <si>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</si>
  <si>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</si>
  <si>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</si>
  <si>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</si>
  <si>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</si>
  <si>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</si>
  <si>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</si>
  <si>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</si>
  <si>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</si>
  <si>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</si>
  <si>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</si>
  <si>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</si>
  <si>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</si>
  <si>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</si>
  <si>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</si>
  <si>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</si>
  <si>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</si>
  <si>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</si>
  <si>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</si>
  <si>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</si>
  <si>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</si>
  <si>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</si>
  <si>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</si>
  <si>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</si>
  <si>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</si>
  <si>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</si>
  <si>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</si>
  <si>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</si>
  <si>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</si>
  <si>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</si>
  <si>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</si>
  <si>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</si>
  <si>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</si>
  <si>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</si>
  <si>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</si>
  <si>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</si>
  <si>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</si>
  <si>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</si>
  <si>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</si>
  <si>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</si>
  <si>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</si>
  <si>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</si>
  <si>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</si>
  <si>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</si>
  <si>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</si>
  <si>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</si>
  <si>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</si>
  <si>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</si>
  <si>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</si>
  <si>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</si>
  <si>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</si>
  <si>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</si>
  <si>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</si>
  <si>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</si>
  <si>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</si>
  <si>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</si>
  <si>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</si>
  <si>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</si>
  <si>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</si>
  <si>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</si>
  <si>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</si>
  <si>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</si>
  <si>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</si>
  <si>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</si>
  <si>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</si>
  <si>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</si>
  <si>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</si>
  <si>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</si>
  <si>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</si>
  <si>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</si>
  <si>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</si>
  <si>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</si>
  <si>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</si>
  <si>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</si>
  <si>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</si>
  <si>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</si>
  <si>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</si>
  <si>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</si>
  <si>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</si>
  <si>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</si>
  <si>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</si>
  <si>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</si>
  <si>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</si>
  <si>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</si>
  <si>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</si>
  <si>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</si>
  <si>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</si>
  <si>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</si>
  <si>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</si>
  <si>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</si>
  <si>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</si>
  <si>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</si>
  <si>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</si>
  <si>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</si>
  <si>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</si>
  <si>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</si>
  <si>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</si>
  <si>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</si>
  <si>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</si>
  <si>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</si>
  <si>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</si>
  <si>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</si>
  <si>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</si>
  <si>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</si>
  <si>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</si>
  <si>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</si>
  <si>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</si>
  <si>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</si>
  <si>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</si>
  <si>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</si>
  <si>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</si>
  <si>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</si>
  <si>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</si>
  <si>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</si>
  <si>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</si>
  <si>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</si>
  <si>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</si>
  <si>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</si>
  <si>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</si>
  <si>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</si>
  <si>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</si>
  <si>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</si>
  <si>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</si>
  <si>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</si>
  <si>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</si>
  <si>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</si>
  <si>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</si>
  <si>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</si>
  <si>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</si>
  <si>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</si>
  <si>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</si>
  <si>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</si>
  <si>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</si>
  <si>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</si>
  <si>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</si>
  <si>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</si>
  <si>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</si>
  <si>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</si>
  <si>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</si>
  <si>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</si>
  <si>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</si>
  <si>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</si>
  <si>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</si>
  <si>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</si>
  <si>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</si>
  <si>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</si>
  <si>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</si>
  <si>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</si>
  <si>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</si>
  <si>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</si>
  <si>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</si>
  <si>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</si>
  <si>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</si>
  <si>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</si>
  <si>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</si>
  <si>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</si>
  <si>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</si>
  <si>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</si>
  <si>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</si>
  <si>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</si>
  <si>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</si>
  <si>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</si>
  <si>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</si>
  <si>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</si>
  <si>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</si>
  <si>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</si>
  <si>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</si>
  <si>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</si>
  <si>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</si>
  <si>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</si>
  <si>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</si>
  <si>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</si>
  <si>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</si>
  <si>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</si>
  <si>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</si>
  <si>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</si>
  <si>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</si>
  <si>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</si>
  <si>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</si>
  <si>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</si>
  <si>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</si>
  <si>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</si>
  <si>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</si>
  <si>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</si>
  <si>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</si>
  <si>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</si>
  <si>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</si>
  <si>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</si>
  <si>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</si>
  <si>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</si>
  <si>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</si>
  <si>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</si>
  <si>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</si>
  <si>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</si>
  <si>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</si>
  <si>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</si>
  <si>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</si>
  <si>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</si>
  <si>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</si>
  <si>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</si>
  <si>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</si>
  <si>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</si>
  <si>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</si>
  <si>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</si>
  <si>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</si>
  <si>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</si>
  <si>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</si>
  <si>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</si>
  <si>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</si>
  <si>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</si>
  <si>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</si>
  <si>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</si>
  <si>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</si>
  <si>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</si>
  <si>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</si>
  <si>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</si>
  <si>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</si>
  <si>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</si>
  <si>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</si>
  <si>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</si>
  <si>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</si>
  <si>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</si>
  <si>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</si>
  <si>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</si>
  <si>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</si>
  <si>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</si>
  <si>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</si>
  <si>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</si>
  <si>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</si>
  <si>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</si>
  <si>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</si>
  <si>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</si>
  <si>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</si>
  <si>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</si>
  <si>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</si>
  <si>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</si>
  <si>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</si>
  <si>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</si>
  <si>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</si>
  <si>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</si>
  <si>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</si>
  <si>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</si>
  <si>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</si>
  <si>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</si>
  <si>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</si>
  <si>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</si>
  <si>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</si>
  <si>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</si>
  <si>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</si>
  <si>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</si>
  <si>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</si>
  <si>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</si>
  <si>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</si>
  <si>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</si>
  <si>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</si>
  <si>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</si>
  <si>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</si>
  <si>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</si>
  <si>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</si>
  <si>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</si>
  <si>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</si>
  <si>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</si>
  <si>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</si>
  <si>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</si>
  <si>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</si>
  <si>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</si>
  <si>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</si>
  <si>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</si>
  <si>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</si>
  <si>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</si>
  <si>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</si>
  <si>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</si>
  <si>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</si>
  <si>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</si>
  <si>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</si>
  <si>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</si>
  <si>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</si>
  <si>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</si>
  <si>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</si>
  <si>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</si>
  <si>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</si>
  <si>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</si>
  <si>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</si>
  <si>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</si>
  <si>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</si>
  <si>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</si>
  <si>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</si>
  <si>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</si>
  <si>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</si>
  <si>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</si>
  <si>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</si>
  <si>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</si>
  <si>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</si>
  <si>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</si>
  <si>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</si>
  <si>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</si>
  <si>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</si>
  <si>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</si>
  <si>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</si>
  <si>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</si>
  <si>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</si>
  <si>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</si>
  <si>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</si>
  <si>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</si>
  <si>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</si>
  <si>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</si>
  <si>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</si>
  <si>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</si>
  <si>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</si>
  <si>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</si>
  <si>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</si>
  <si>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</si>
  <si>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</si>
  <si>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</si>
  <si>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</si>
  <si>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</si>
  <si>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</si>
  <si>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</si>
  <si>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</si>
  <si>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</si>
  <si>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</si>
  <si>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</si>
  <si>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</si>
  <si>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</si>
  <si>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</si>
  <si>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</si>
  <si>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</si>
  <si>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</si>
  <si>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</si>
  <si>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</si>
  <si>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</si>
  <si>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</si>
  <si>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</si>
  <si>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</si>
  <si>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</si>
  <si>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</si>
  <si>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</si>
  <si>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</si>
  <si>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</si>
  <si>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</si>
  <si>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</si>
  <si>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</si>
  <si>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</si>
  <si>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</si>
  <si>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</si>
  <si>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</si>
  <si>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</si>
  <si>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</si>
  <si>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</si>
  <si>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</si>
  <si>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</si>
  <si>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</si>
  <si>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</si>
  <si>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</si>
  <si>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</si>
  <si>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</si>
  <si>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</si>
  <si>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</si>
  <si>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</si>
  <si>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</si>
  <si>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</si>
  <si>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</si>
  <si>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</si>
  <si>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</si>
  <si>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</si>
  <si>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</si>
  <si>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</si>
  <si>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</si>
  <si>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</si>
  <si>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</si>
  <si>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</si>
  <si>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</si>
  <si>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</si>
  <si>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</si>
  <si>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</si>
  <si>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</si>
  <si>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</si>
  <si>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</si>
  <si>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</si>
  <si>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</si>
  <si>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</si>
  <si>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</si>
  <si>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</si>
  <si>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</si>
  <si>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</si>
  <si>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</si>
  <si>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</si>
  <si>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</si>
  <si>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</si>
  <si>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</si>
  <si>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</si>
  <si>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</si>
  <si>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</si>
  <si>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</si>
  <si>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</si>
  <si>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</si>
  <si>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</si>
  <si>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</si>
  <si>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</si>
  <si>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</si>
  <si>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</si>
  <si>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</si>
  <si>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</si>
  <si>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</si>
  <si>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</si>
  <si>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</si>
  <si>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</si>
  <si>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</si>
  <si>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</si>
  <si>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</si>
  <si>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</si>
  <si>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</si>
  <si>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</si>
  <si>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</si>
  <si>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</si>
  <si>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</si>
  <si>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</si>
  <si>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</si>
  <si>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</si>
  <si>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</si>
  <si>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</si>
  <si>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</si>
  <si>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</si>
  <si>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</si>
  <si>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</si>
  <si>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</si>
  <si>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</si>
  <si>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</si>
  <si>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</si>
  <si>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</si>
  <si>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</si>
  <si>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</si>
  <si>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</si>
  <si>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</si>
  <si>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</si>
  <si>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</si>
  <si>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</si>
  <si>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</si>
  <si>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</si>
  <si>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</si>
  <si>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</si>
  <si>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</si>
  <si>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</si>
  <si>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</si>
  <si>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</si>
  <si>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</si>
  <si>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</si>
  <si>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</si>
  <si>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</si>
  <si>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</si>
  <si>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</si>
  <si>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</si>
  <si>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</si>
  <si>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</si>
  <si>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</si>
  <si>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</si>
  <si>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</si>
  <si>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</si>
  <si>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</si>
  <si>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</si>
  <si>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</si>
  <si>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</si>
  <si>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</si>
  <si>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</si>
  <si>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</si>
  <si>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</si>
  <si>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</si>
  <si>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</si>
  <si>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</si>
  <si>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</si>
  <si>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</si>
  <si>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</si>
  <si>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</si>
  <si>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</si>
  <si>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</si>
  <si>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</si>
  <si>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</si>
  <si>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</si>
  <si>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</si>
  <si>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</si>
  <si>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</si>
  <si>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</si>
  <si>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</si>
  <si>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</si>
  <si>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</si>
  <si>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</si>
  <si>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</si>
  <si>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</si>
  <si>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</si>
  <si>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</si>
  <si>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</si>
  <si>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</si>
  <si>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</si>
  <si>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</si>
  <si>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</si>
  <si>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</si>
  <si>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</si>
  <si>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</si>
  <si>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</si>
  <si>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</si>
  <si>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</si>
  <si>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</si>
  <si>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</si>
  <si>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</si>
  <si>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</si>
  <si>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</si>
  <si>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</si>
  <si>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</si>
  <si>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</si>
  <si>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</si>
  <si>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</si>
  <si>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</si>
  <si>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</si>
  <si>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</si>
  <si>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</si>
  <si>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</si>
  <si>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</si>
  <si>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</si>
  <si>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</si>
  <si>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</si>
  <si>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</si>
  <si>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</si>
  <si>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</si>
  <si>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</si>
  <si>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</si>
  <si>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</si>
  <si>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</si>
  <si>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</si>
  <si>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</si>
  <si>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</si>
  <si>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</si>
  <si>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</si>
  <si>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</si>
  <si>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</si>
  <si>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</si>
  <si>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</si>
  <si>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</si>
  <si>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</si>
  <si>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</si>
  <si>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</si>
  <si>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</si>
  <si>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</si>
  <si>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</si>
  <si>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</si>
  <si>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</si>
  <si>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</si>
  <si>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</si>
  <si>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</si>
  <si>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</si>
  <si>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</si>
  <si>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</si>
  <si>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</si>
  <si>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</si>
  <si>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</si>
  <si>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</si>
  <si>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</si>
  <si>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</si>
  <si>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</si>
  <si>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</si>
  <si>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</si>
  <si>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</si>
  <si>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</si>
  <si>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</si>
  <si>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</si>
  <si>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</si>
  <si>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</si>
  <si>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</si>
  <si>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</si>
  <si>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</si>
  <si>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</si>
  <si>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</si>
  <si>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</si>
  <si>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</si>
  <si>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</si>
  <si>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</si>
  <si>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</si>
  <si>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</si>
  <si>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</si>
  <si>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</si>
  <si>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</si>
  <si>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</si>
  <si>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</si>
  <si>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</si>
  <si>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</si>
  <si>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</si>
  <si>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</si>
  <si>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</si>
  <si>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</si>
  <si>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</si>
  <si>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</si>
  <si>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</si>
  <si>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</si>
  <si>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</si>
  <si>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</si>
  <si>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</si>
  <si>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</si>
  <si>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</si>
  <si>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</si>
  <si>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</si>
  <si>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</si>
  <si>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</si>
  <si>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</si>
  <si>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</si>
  <si>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</si>
  <si>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</si>
  <si>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</si>
  <si>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</si>
  <si>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</si>
  <si>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</si>
  <si>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</si>
  <si>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</si>
  <si>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</si>
  <si>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</si>
  <si>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</si>
  <si>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</si>
  <si>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</si>
  <si>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</si>
  <si>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</si>
  <si>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</si>
  <si>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</si>
  <si>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</si>
  <si>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</si>
  <si>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</si>
  <si>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</si>
  <si>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</si>
  <si>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</si>
  <si>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</si>
  <si>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</si>
  <si>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</si>
  <si>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</si>
  <si>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</si>
  <si>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</si>
  <si>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</si>
  <si>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</si>
  <si>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</si>
  <si>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</si>
  <si>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</si>
  <si>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</si>
  <si>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</si>
  <si>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</si>
  <si>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</si>
  <si>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</si>
  <si>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</si>
  <si>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</si>
  <si>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</si>
  <si>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</si>
  <si>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</si>
  <si>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</si>
  <si>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</si>
  <si>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</si>
  <si>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</si>
  <si>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</si>
  <si>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</si>
  <si>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</si>
  <si>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</si>
  <si>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</si>
  <si>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</si>
  <si>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</si>
  <si>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</si>
  <si>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</si>
  <si>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</si>
  <si>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</si>
  <si>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</si>
  <si>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</si>
  <si>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</si>
  <si>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</si>
  <si>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</si>
  <si>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</si>
  <si>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</si>
  <si>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</si>
  <si>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</si>
  <si>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</si>
  <si>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</si>
  <si>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</si>
  <si>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</si>
  <si>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</si>
  <si>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</si>
  <si>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</si>
  <si>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</si>
  <si>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</si>
  <si>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</si>
  <si>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</si>
  <si>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</si>
  <si>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</si>
  <si>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</si>
  <si>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</si>
  <si>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</si>
  <si>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</si>
  <si>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</si>
  <si>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</si>
  <si>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</si>
  <si>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</si>
  <si>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</si>
  <si>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</si>
  <si>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</si>
  <si>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</si>
  <si>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</si>
  <si>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</si>
  <si>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</si>
  <si>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</si>
  <si>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</si>
  <si>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</si>
  <si>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</si>
  <si>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</si>
  <si>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</si>
  <si>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</si>
  <si>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</si>
  <si>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</si>
  <si>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</si>
  <si>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</si>
  <si>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</si>
  <si>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</si>
  <si>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</si>
  <si>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</si>
  <si>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</si>
  <si>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</si>
  <si>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</si>
  <si>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</si>
  <si>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</si>
  <si>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</si>
  <si>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</si>
  <si>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</si>
  <si>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</si>
  <si>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</si>
  <si>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</si>
  <si>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</si>
  <si>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</si>
  <si>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</si>
  <si>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</si>
  <si>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</si>
  <si>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</si>
  <si>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</si>
  <si>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</si>
  <si>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</si>
  <si>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</si>
  <si>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</si>
  <si>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</si>
  <si>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</si>
  <si>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</si>
  <si>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</si>
  <si>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</si>
  <si>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</si>
  <si>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</si>
  <si>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</si>
  <si>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</si>
  <si>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</si>
  <si>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</si>
  <si>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</si>
  <si>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</si>
  <si>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</si>
  <si>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</si>
  <si>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</si>
  <si>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</si>
  <si>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</si>
  <si>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</si>
  <si>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</si>
  <si>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</si>
  <si>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</si>
  <si>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</si>
  <si>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</si>
  <si>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</si>
  <si>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</si>
  <si>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</si>
  <si>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</si>
  <si>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</si>
  <si>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</si>
  <si>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</si>
  <si>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</si>
  <si>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</si>
  <si>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</si>
  <si>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</si>
  <si>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</si>
  <si>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</si>
  <si>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</si>
  <si>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</si>
  <si>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</si>
  <si>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</si>
  <si>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</si>
  <si>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</si>
  <si>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</si>
  <si>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</si>
  <si>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</si>
  <si>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</si>
  <si>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</si>
  <si>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</si>
  <si>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</si>
  <si>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</si>
  <si>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</si>
  <si>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</si>
  <si>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</si>
  <si>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</si>
  <si>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</si>
  <si>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</si>
  <si>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</si>
  <si>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</si>
  <si>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</si>
  <si>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</si>
  <si>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</si>
  <si>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</si>
  <si>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</si>
  <si>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</si>
  <si>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</si>
  <si>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</si>
  <si>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</si>
  <si>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</si>
  <si>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</si>
  <si>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</si>
  <si>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</si>
  <si>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</si>
  <si>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</si>
  <si>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</si>
  <si>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</si>
  <si>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</si>
  <si>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</si>
  <si>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</si>
  <si>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</si>
  <si>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</si>
  <si>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</si>
  <si>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</si>
  <si>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</si>
  <si>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</si>
  <si>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</si>
  <si>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</si>
  <si>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</si>
  <si>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</si>
  <si>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</si>
  <si>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</si>
  <si>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</si>
  <si>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</si>
  <si>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</si>
  <si>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</si>
  <si>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</si>
  <si>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</si>
  <si>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</si>
  <si>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</si>
  <si>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</si>
  <si>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</si>
  <si>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</si>
  <si>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</si>
  <si>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</si>
  <si>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</si>
  <si>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</si>
  <si>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</si>
  <si>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</si>
  <si>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</si>
  <si>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</si>
  <si>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</si>
  <si>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</si>
  <si>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</si>
  <si>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</si>
  <si>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</si>
  <si>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</si>
  <si>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</si>
  <si>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</si>
  <si>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</si>
  <si>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</si>
  <si>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</si>
  <si>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</si>
  <si>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</si>
  <si>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</si>
  <si>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</si>
  <si>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</si>
  <si>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</si>
  <si>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</si>
  <si>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</si>
  <si>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</si>
  <si>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</si>
  <si>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</si>
  <si>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</si>
  <si>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</si>
  <si>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</si>
  <si>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</si>
  <si>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</si>
  <si>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</si>
  <si>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</si>
  <si>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</si>
  <si>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</si>
  <si>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</si>
  <si>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</si>
  <si>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</si>
  <si>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</si>
  <si>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</si>
  <si>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</si>
  <si>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</si>
  <si>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</si>
  <si>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</si>
  <si>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</si>
  <si>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</si>
  <si>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</si>
  <si>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</si>
  <si>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</si>
  <si>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</si>
  <si>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</si>
  <si>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</si>
  <si>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</si>
  <si>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</si>
  <si>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</si>
  <si>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</si>
  <si>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</si>
  <si>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</si>
  <si>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</si>
  <si>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</si>
  <si>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</si>
  <si>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</si>
  <si>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</si>
  <si>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</si>
  <si>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</si>
  <si>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</si>
  <si>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</si>
  <si>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</si>
  <si>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</si>
  <si>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</si>
  <si>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</si>
  <si>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</si>
  <si>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</si>
  <si>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</si>
  <si>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</si>
  <si>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</si>
  <si>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</si>
  <si>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</si>
  <si>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</si>
  <si>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</si>
  <si>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</si>
  <si>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</si>
  <si>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</si>
  <si>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</si>
  <si>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</si>
  <si>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</si>
  <si>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</si>
  <si>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</si>
  <si>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</si>
  <si>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</si>
  <si>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</si>
  <si>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</si>
  <si>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</si>
  <si>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</si>
  <si>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</si>
  <si>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</si>
  <si>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</si>
  <si>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</si>
  <si>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</si>
  <si>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</si>
  <si>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</si>
  <si>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</si>
  <si>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</si>
  <si>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</si>
  <si>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</si>
  <si>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</si>
  <si>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</si>
  <si>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</si>
  <si>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</si>
  <si>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</si>
  <si>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</si>
  <si>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</si>
  <si>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</si>
  <si>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</si>
  <si>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</si>
  <si>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</si>
  <si>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</si>
  <si>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</si>
  <si>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</si>
  <si>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</si>
  <si>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</si>
  <si>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</si>
  <si>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</si>
  <si>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</si>
  <si>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</si>
  <si>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</si>
  <si>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</si>
  <si>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</si>
  <si>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</si>
  <si>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</si>
  <si>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</si>
  <si>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</si>
  <si>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</si>
  <si>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</si>
  <si>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</si>
  <si>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</si>
  <si>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</si>
  <si>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</si>
  <si>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</si>
  <si>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</si>
  <si>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</si>
  <si>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</si>
  <si>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</si>
  <si>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</si>
  <si>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</si>
  <si>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</si>
  <si>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</si>
  <si>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</si>
  <si>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</si>
  <si>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</si>
  <si>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</si>
  <si>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</si>
  <si>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</si>
  <si>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</si>
  <si>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</si>
  <si>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</si>
  <si>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</si>
  <si>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</si>
  <si>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</si>
  <si>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</si>
  <si>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</si>
  <si>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</si>
  <si>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</si>
  <si>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</si>
  <si>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</si>
  <si>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</si>
  <si>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</si>
  <si>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</si>
  <si>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</si>
  <si>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</si>
  <si>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</si>
  <si>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</si>
  <si>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</si>
  <si>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</si>
  <si>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</si>
  <si>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</si>
  <si>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</si>
  <si>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</si>
  <si>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</si>
  <si>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</si>
  <si>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</si>
  <si>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</si>
  <si>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</si>
  <si>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</si>
  <si>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</si>
  <si>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</si>
  <si>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</si>
  <si>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</si>
  <si>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</si>
  <si>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</si>
  <si>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</si>
  <si>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</si>
  <si>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</si>
  <si>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</si>
  <si>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</si>
  <si>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</si>
  <si>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</si>
  <si>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</si>
  <si>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</si>
  <si>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</si>
  <si>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</si>
  <si>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</si>
  <si>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</si>
  <si>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</si>
  <si>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</si>
  <si>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</si>
  <si>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</si>
  <si>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</si>
  <si>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</si>
  <si>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</si>
  <si>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</si>
  <si>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</si>
  <si>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</si>
  <si>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</si>
  <si>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</si>
  <si>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</si>
  <si>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</si>
  <si>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</si>
  <si>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</si>
  <si>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</si>
  <si>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</si>
  <si>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</si>
  <si>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</si>
  <si>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</si>
  <si>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</si>
  <si>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</si>
  <si>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</si>
  <si>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</si>
  <si>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</si>
  <si>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</si>
  <si>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</si>
  <si>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</si>
  <si>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</si>
  <si>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</si>
  <si>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</si>
  <si>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</si>
  <si>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</si>
  <si>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</si>
  <si>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</si>
  <si>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</si>
  <si>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</si>
  <si>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</si>
  <si>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</si>
  <si>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</si>
  <si>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</si>
  <si>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</si>
  <si>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</si>
  <si>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</si>
  <si>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</si>
  <si>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</si>
  <si>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</si>
  <si>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</si>
  <si>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</si>
  <si>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</si>
  <si>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</si>
  <si>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</si>
  <si>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</si>
  <si>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</si>
  <si>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</si>
  <si>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</si>
  <si>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</si>
  <si>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</si>
  <si>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</si>
  <si>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</si>
  <si>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</si>
  <si>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</si>
  <si>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</si>
  <si>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</si>
  <si>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</si>
  <si>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</si>
  <si>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</si>
  <si>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</si>
  <si>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</si>
  <si>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</si>
  <si>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</si>
  <si>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</si>
  <si>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</si>
  <si>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</si>
  <si>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</si>
  <si>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</si>
  <si>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</si>
  <si>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</si>
  <si>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</si>
  <si>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</si>
  <si>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</si>
  <si>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</si>
  <si>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</si>
  <si>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</si>
  <si>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</si>
  <si>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</si>
  <si>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</si>
  <si>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</si>
  <si>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</si>
  <si>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</si>
  <si>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</si>
  <si>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</si>
  <si>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</si>
  <si>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</si>
  <si>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</si>
  <si>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</si>
  <si>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</si>
  <si>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</si>
  <si>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</si>
  <si>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</si>
  <si>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</si>
  <si>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</si>
  <si>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</si>
  <si>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</si>
  <si>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</si>
  <si>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</si>
  <si>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</si>
  <si>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</si>
  <si>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</si>
  <si>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</si>
  <si>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</si>
  <si>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</si>
  <si>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</si>
  <si>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</si>
  <si>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</si>
  <si>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</si>
  <si>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</si>
  <si>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</si>
  <si>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</si>
  <si>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</si>
  <si>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</si>
  <si>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</si>
  <si>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</si>
  <si>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</si>
  <si>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</si>
  <si>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</si>
  <si>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</si>
  <si>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</si>
  <si>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</si>
  <si>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</si>
  <si>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</si>
  <si>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</si>
  <si>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</si>
  <si>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</si>
  <si>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</si>
  <si>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</si>
  <si>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</si>
  <si>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</si>
  <si>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</si>
  <si>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</si>
  <si>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</si>
  <si>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</si>
  <si>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</si>
  <si>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</si>
  <si>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</si>
  <si>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</si>
  <si>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</si>
  <si>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</si>
  <si>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</si>
  <si>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</si>
  <si>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</si>
  <si>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</si>
  <si>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</si>
  <si>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</si>
  <si>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</si>
  <si>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</si>
  <si>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</si>
  <si>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</si>
  <si>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</si>
  <si>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</si>
  <si>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</si>
  <si>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</si>
  <si>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</si>
  <si>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</si>
  <si>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</si>
  <si>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</si>
  <si>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</si>
  <si>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</si>
  <si>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</si>
  <si>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</si>
  <si>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</si>
  <si>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</si>
  <si>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</si>
  <si>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</si>
  <si>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</si>
  <si>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</si>
  <si>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</si>
  <si>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</si>
  <si>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</si>
  <si>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</si>
  <si>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</si>
  <si>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</si>
  <si>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</si>
  <si>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</si>
  <si>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</si>
  <si>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</si>
  <si>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</si>
  <si>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</si>
  <si>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</si>
  <si>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</si>
  <si>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</si>
  <si>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</si>
  <si>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</si>
  <si>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</si>
  <si>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</si>
  <si>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</si>
  <si>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</si>
  <si>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</si>
  <si>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</si>
  <si>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</si>
  <si>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</si>
  <si>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</si>
  <si>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</si>
  <si>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</si>
  <si>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</si>
  <si>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</si>
  <si>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</si>
  <si>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</si>
  <si>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</si>
  <si>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</si>
  <si>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</si>
  <si>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</si>
  <si>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</si>
  <si>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</si>
  <si>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</si>
  <si>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</si>
  <si>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</si>
  <si>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</si>
  <si>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</si>
  <si>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</si>
  <si>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</si>
  <si>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</si>
  <si>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</si>
  <si>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</si>
  <si>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</si>
  <si>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</si>
  <si>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</si>
  <si>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</si>
  <si>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</si>
  <si>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</si>
  <si>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</si>
  <si>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</si>
  <si>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</si>
  <si>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</si>
  <si>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</si>
  <si>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</si>
  <si>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</si>
  <si>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</si>
  <si>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</si>
  <si>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</si>
  <si>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</si>
  <si>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</si>
  <si>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</si>
  <si>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</si>
  <si>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</si>
  <si>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</si>
  <si>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</si>
  <si>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</si>
  <si>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</si>
  <si>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</si>
  <si>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</si>
  <si>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</si>
  <si>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</si>
  <si>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</si>
  <si>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</si>
  <si>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</si>
  <si>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</si>
  <si>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</si>
  <si>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</si>
  <si>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</si>
  <si>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</si>
  <si>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</si>
  <si>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</si>
  <si>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</si>
  <si>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</si>
  <si>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</si>
  <si>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</si>
  <si>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</si>
  <si>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</si>
  <si>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</si>
  <si>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</si>
  <si>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</si>
  <si>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</si>
  <si>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</si>
  <si>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</si>
  <si>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</si>
  <si>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</si>
  <si>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</si>
  <si>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</si>
  <si>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</si>
  <si>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</si>
  <si>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</si>
  <si>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</si>
  <si>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</si>
  <si>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</si>
  <si>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</si>
  <si>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</si>
  <si>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</si>
  <si>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</si>
  <si>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</si>
  <si>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</si>
  <si>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</si>
  <si>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</si>
  <si>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</si>
  <si>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</si>
  <si>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</si>
  <si>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</si>
  <si>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</si>
  <si>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</si>
  <si>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</si>
  <si>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</si>
  <si>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</si>
  <si>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</si>
  <si>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</si>
  <si>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</si>
  <si>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</si>
  <si>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</si>
  <si>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</si>
  <si>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</si>
  <si>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</si>
  <si>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</si>
  <si>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</si>
  <si>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</si>
  <si>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</si>
  <si>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</si>
  <si>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</si>
  <si>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</si>
  <si>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</si>
  <si>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</si>
  <si>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</si>
  <si>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</si>
  <si>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</si>
  <si>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</si>
  <si>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</si>
  <si>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</si>
  <si>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</si>
  <si>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</si>
  <si>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</si>
  <si>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</si>
  <si>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</si>
  <si>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</si>
  <si>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</si>
  <si>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</si>
  <si>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</si>
  <si>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</si>
  <si>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</si>
  <si>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</si>
  <si>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</si>
  <si>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</si>
  <si>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</si>
  <si>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</si>
  <si>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</si>
  <si>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</si>
  <si>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</si>
  <si>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</si>
  <si>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</si>
  <si>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</si>
  <si>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</si>
  <si>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</si>
  <si>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</si>
  <si>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</si>
  <si>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</si>
  <si>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</si>
  <si>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</si>
  <si>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</si>
  <si>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</si>
  <si>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</si>
  <si>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</si>
  <si>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</si>
  <si>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</si>
  <si>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</si>
  <si>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</si>
  <si>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</si>
  <si>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</si>
  <si>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</si>
  <si>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</si>
  <si>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</si>
  <si>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</si>
  <si>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</si>
  <si>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</si>
  <si>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</si>
  <si>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</si>
  <si>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</si>
  <si>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</si>
  <si>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</si>
  <si>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</si>
  <si>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</si>
  <si>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</si>
  <si>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</si>
  <si>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</si>
  <si>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</si>
  <si>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</si>
  <si>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</si>
  <si>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</si>
  <si>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</si>
  <si>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</si>
  <si>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</si>
  <si>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</si>
  <si>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</si>
  <si>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</si>
  <si>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</si>
  <si>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</si>
  <si>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</si>
  <si>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</si>
  <si>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</si>
  <si>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</si>
  <si>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</si>
  <si>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</si>
  <si>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</si>
  <si>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</si>
  <si>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</si>
  <si>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</si>
  <si>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</si>
  <si>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</si>
  <si>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</si>
  <si>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</si>
  <si>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</si>
  <si>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</si>
  <si>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</si>
  <si>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</si>
  <si>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</si>
  <si>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</si>
  <si>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</si>
  <si>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</si>
  <si>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</si>
  <si>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</si>
  <si>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</si>
  <si>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</si>
  <si>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</si>
  <si>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</si>
  <si>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</si>
  <si>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</si>
  <si>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</si>
  <si>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</si>
  <si>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</si>
  <si>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</si>
  <si>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</si>
  <si>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</si>
  <si>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</si>
  <si>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</si>
  <si>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</si>
  <si>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</si>
  <si>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</si>
  <si>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</si>
  <si>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</si>
  <si>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</si>
  <si>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</si>
  <si>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</si>
  <si>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</si>
  <si>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</si>
  <si>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</si>
  <si>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</si>
  <si>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</si>
  <si>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</si>
  <si>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</si>
  <si>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</si>
  <si>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</si>
  <si>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</si>
  <si>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</si>
  <si>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</si>
  <si>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</si>
  <si>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</si>
  <si>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</si>
  <si>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</si>
  <si>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</si>
  <si>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</si>
  <si>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</si>
  <si>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</si>
  <si>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</si>
  <si>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</si>
  <si>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</si>
  <si>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</si>
  <si>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</si>
  <si>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</si>
  <si>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</si>
  <si>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</si>
  <si>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</si>
  <si>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</si>
  <si>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</si>
  <si>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</si>
  <si>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</si>
  <si>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</si>
  <si>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</si>
  <si>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</si>
  <si>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</si>
  <si>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</si>
  <si>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</si>
  <si>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</si>
  <si>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</si>
  <si>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</si>
  <si>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</si>
  <si>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</si>
  <si>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</si>
  <si>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</si>
  <si>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</si>
  <si>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</si>
  <si>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</si>
  <si>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</si>
  <si>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</si>
  <si>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</si>
  <si>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</si>
  <si>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</si>
  <si>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</si>
  <si>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</si>
  <si>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</si>
  <si>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</si>
  <si>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</si>
  <si>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</si>
  <si>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</si>
  <si>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</si>
  <si>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</si>
  <si>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</si>
  <si>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</si>
  <si>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</si>
  <si>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</si>
  <si>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</si>
  <si>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</si>
  <si>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</si>
  <si>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</si>
  <si>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</si>
  <si>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</si>
  <si>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</si>
  <si>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</si>
  <si>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</si>
  <si>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</si>
  <si>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</si>
  <si>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</si>
  <si>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</si>
  <si>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</si>
  <si>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</si>
  <si>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</si>
  <si>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</si>
  <si>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</si>
  <si>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</si>
  <si>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</si>
  <si>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</si>
  <si>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</si>
  <si>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</si>
  <si>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</si>
  <si>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</si>
  <si>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</si>
  <si>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</si>
  <si>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</si>
  <si>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</si>
  <si>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</si>
  <si>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</si>
  <si>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</si>
  <si>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</si>
  <si>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</si>
  <si>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</si>
  <si>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</si>
  <si>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</si>
  <si>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</si>
  <si>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</si>
  <si>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</si>
  <si>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</si>
  <si>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</si>
  <si>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</si>
  <si>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</si>
  <si>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</si>
  <si>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</si>
  <si>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</si>
  <si>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</si>
  <si>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</si>
  <si>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</si>
  <si>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</si>
  <si>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</si>
  <si>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</si>
  <si>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</si>
  <si>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</si>
  <si>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</si>
  <si>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</si>
  <si>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</si>
  <si>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</si>
  <si>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</si>
  <si>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</si>
  <si>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</si>
  <si>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</si>
  <si>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</si>
  <si>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</si>
  <si>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</si>
  <si>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</si>
  <si>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</si>
  <si>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</si>
  <si>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</si>
  <si>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</si>
  <si>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</si>
  <si>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</si>
  <si>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</si>
  <si>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</si>
  <si>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</si>
  <si>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</si>
  <si>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</si>
  <si>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</si>
  <si>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</si>
  <si>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</si>
  <si>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</si>
  <si>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</si>
  <si>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</si>
  <si>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</si>
  <si>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</si>
  <si>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</si>
  <si>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</si>
  <si>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</si>
  <si>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</si>
  <si>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</si>
  <si>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</si>
  <si>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</si>
  <si>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</si>
  <si>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</si>
  <si>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</si>
  <si>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</si>
  <si>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</si>
  <si>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</si>
  <si>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</si>
  <si>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</si>
  <si>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</si>
  <si>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</si>
  <si>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</si>
  <si>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</si>
  <si>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</si>
  <si>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</si>
  <si>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</si>
  <si>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</si>
  <si>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</si>
  <si>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</si>
  <si>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</si>
  <si>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</si>
  <si>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</si>
  <si>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</si>
  <si>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</si>
  <si>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</si>
  <si>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</si>
  <si>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</si>
  <si>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</si>
  <si>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</si>
  <si>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</si>
  <si>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</si>
  <si>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</si>
  <si>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</si>
  <si>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</si>
  <si>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</si>
  <si>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</si>
  <si>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</si>
  <si>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</si>
  <si>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</si>
  <si>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</si>
  <si>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</si>
  <si>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</si>
  <si>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</si>
  <si>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</si>
  <si>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</si>
  <si>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</si>
  <si>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</si>
  <si>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</si>
  <si>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</si>
  <si>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</si>
  <si>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</si>
  <si>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</si>
  <si>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</si>
  <si>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</si>
  <si>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</si>
  <si>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</si>
  <si>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</si>
  <si>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</si>
  <si>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</si>
  <si>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</si>
  <si>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</si>
  <si>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</si>
  <si>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</si>
  <si>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</si>
  <si>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</si>
  <si>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</si>
  <si>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</si>
  <si>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</si>
  <si>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</si>
  <si>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</si>
  <si>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</si>
  <si>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</si>
  <si>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</si>
  <si>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</si>
  <si>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</si>
  <si>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</si>
  <si>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</si>
  <si>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</si>
  <si>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</si>
  <si>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</si>
  <si>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</si>
  <si>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</si>
  <si>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</si>
  <si>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</si>
  <si>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</si>
  <si>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</si>
  <si>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</si>
  <si>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</si>
  <si>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</si>
  <si>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</si>
  <si>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</si>
  <si>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</si>
  <si>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</si>
  <si>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</si>
  <si>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</si>
  <si>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</si>
  <si>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</si>
  <si>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</si>
  <si>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</si>
  <si>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</si>
  <si>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</si>
  <si>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</si>
  <si>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</si>
  <si>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</si>
  <si>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</si>
  <si>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</si>
  <si>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</si>
  <si>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</si>
  <si>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</si>
  <si>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</si>
  <si>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</si>
  <si>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</si>
  <si>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</si>
  <si>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</si>
  <si>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</si>
  <si>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</si>
  <si>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</si>
  <si>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</si>
  <si>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</si>
  <si>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</si>
  <si>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</si>
  <si>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</si>
  <si>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</si>
  <si>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</si>
  <si>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</si>
  <si>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</si>
  <si>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</si>
  <si>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</si>
  <si>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</si>
  <si>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</si>
  <si>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</si>
  <si>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</si>
  <si>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</si>
  <si>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</si>
  <si>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</si>
  <si>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</si>
  <si>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</si>
  <si>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</si>
  <si>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</si>
  <si>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</si>
  <si>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</si>
  <si>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</si>
  <si>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</si>
  <si>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</si>
  <si>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</si>
  <si>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</si>
  <si>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</si>
  <si>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</si>
  <si>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</si>
  <si>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</si>
  <si>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</si>
  <si>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</si>
  <si>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</si>
  <si>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</si>
  <si>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</si>
  <si>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</si>
  <si>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</si>
  <si>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</si>
  <si>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</si>
  <si>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</si>
  <si>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</si>
  <si>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</si>
  <si>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</si>
  <si>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</si>
  <si>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</si>
  <si>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</si>
  <si>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</si>
  <si>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</si>
  <si>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</si>
  <si>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</si>
  <si>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</si>
  <si>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</si>
  <si>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</si>
  <si>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</si>
  <si>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</si>
  <si>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</si>
  <si>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</si>
  <si>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</si>
  <si>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</si>
  <si>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</si>
  <si>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</si>
  <si>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</si>
  <si>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</si>
  <si>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</si>
  <si>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</si>
  <si>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</si>
  <si>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</si>
  <si>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</si>
  <si>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</si>
  <si>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</si>
  <si>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</si>
  <si>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</si>
  <si>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</si>
  <si>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</si>
  <si>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</si>
  <si>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</si>
  <si>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</si>
  <si>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</si>
  <si>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</si>
  <si>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</si>
  <si>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</si>
  <si>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</si>
  <si>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</si>
  <si>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</si>
  <si>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</si>
  <si>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</si>
  <si>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</si>
  <si>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</si>
  <si>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</si>
  <si>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</si>
  <si>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</si>
  <si>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</si>
  <si>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</si>
  <si>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</si>
  <si>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</si>
  <si>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</si>
  <si>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</si>
  <si>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</si>
  <si>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</si>
  <si>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</si>
  <si>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</si>
  <si>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</si>
  <si>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</si>
  <si>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</si>
  <si>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</si>
  <si>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</si>
  <si>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</si>
  <si>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</si>
  <si>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</si>
  <si>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</si>
  <si>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</si>
  <si>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</si>
  <si>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</si>
  <si>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</si>
  <si>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</si>
  <si>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</si>
  <si>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</si>
  <si>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</si>
  <si>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</si>
  <si>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</si>
  <si>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</si>
  <si>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</si>
  <si>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</si>
  <si>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</si>
  <si>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</si>
  <si>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</si>
  <si>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</si>
  <si>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</si>
  <si>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</si>
  <si>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</si>
  <si>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</si>
  <si>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</si>
  <si>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</si>
  <si>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</si>
  <si>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</si>
  <si>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</si>
  <si>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</si>
  <si>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</si>
  <si>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</si>
  <si>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</si>
  <si>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</si>
  <si>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</si>
  <si>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</si>
  <si>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</si>
  <si>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</si>
  <si>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</si>
  <si>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</si>
  <si>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</si>
  <si>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</si>
  <si>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</si>
  <si>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</si>
  <si>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</si>
  <si>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</si>
  <si>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</si>
  <si>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</si>
  <si>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</si>
  <si>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</si>
  <si>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</si>
  <si>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</si>
  <si>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</si>
  <si>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</si>
  <si>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</si>
  <si>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</si>
  <si>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</si>
  <si>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</si>
  <si>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</si>
  <si>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</si>
  <si>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</si>
  <si>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</si>
  <si>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</si>
  <si>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</si>
  <si>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</si>
  <si>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</si>
  <si>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</si>
  <si>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</si>
  <si>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</si>
  <si>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</si>
  <si>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</si>
  <si>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</si>
  <si>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</si>
  <si>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</si>
  <si>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</si>
  <si>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</si>
  <si>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</si>
  <si>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</si>
  <si>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</si>
  <si>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</si>
  <si>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</si>
  <si>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</si>
  <si>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</si>
  <si>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</si>
  <si>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</si>
  <si>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</si>
  <si>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</si>
  <si>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</si>
  <si>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</si>
  <si>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</si>
  <si>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</si>
  <si>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</si>
  <si>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</si>
  <si>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</si>
  <si>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</si>
  <si>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</si>
  <si>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</si>
  <si>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</si>
  <si>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</si>
  <si>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</si>
  <si>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</si>
  <si>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</si>
  <si>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</si>
  <si>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</si>
  <si>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</si>
  <si>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</si>
  <si>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</si>
  <si>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</si>
  <si>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</si>
  <si>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</si>
  <si>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</si>
  <si>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</si>
  <si>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</si>
  <si>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</si>
  <si>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</si>
  <si>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</si>
  <si>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</si>
  <si>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</si>
  <si>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</si>
  <si>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</si>
  <si>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</si>
  <si>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</si>
  <si>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</si>
  <si>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</si>
  <si>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</si>
  <si>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</si>
  <si>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</si>
  <si>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</si>
  <si>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</si>
  <si>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</si>
  <si>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</si>
  <si>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</si>
  <si>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</si>
  <si>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</si>
  <si>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</si>
  <si>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</si>
  <si>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</si>
  <si>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</si>
  <si>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</si>
  <si>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</si>
  <si>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</si>
  <si>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</si>
  <si>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</si>
  <si>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</si>
  <si>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</si>
  <si>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</si>
  <si>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</si>
  <si>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</si>
  <si>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</si>
  <si>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</si>
  <si>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</si>
  <si>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</si>
  <si>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</si>
  <si>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</si>
  <si>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</si>
  <si>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</si>
  <si>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</si>
  <si>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</si>
  <si>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</si>
  <si>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</si>
  <si>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</si>
  <si>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</si>
  <si>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</si>
  <si>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</si>
  <si>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</si>
  <si>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</si>
  <si>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</si>
  <si>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</si>
  <si>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</si>
  <si>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</si>
  <si>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</si>
  <si>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</si>
  <si>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</si>
  <si>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</si>
  <si>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</si>
  <si>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</si>
  <si>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</si>
  <si>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</si>
  <si>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</si>
  <si>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</si>
  <si>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</si>
  <si>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</si>
  <si>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</si>
  <si>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</si>
  <si>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</si>
  <si>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</si>
  <si>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</si>
  <si>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</si>
  <si>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</si>
  <si>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</si>
  <si>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</si>
  <si>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</si>
  <si>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</si>
  <si>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</si>
  <si>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</si>
  <si>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</si>
  <si>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</si>
  <si>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</si>
  <si>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</si>
  <si>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</si>
  <si>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</si>
  <si>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</si>
  <si>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</si>
  <si>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</si>
  <si>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</si>
  <si>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</si>
  <si>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</si>
  <si>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</si>
  <si>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</si>
  <si>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</si>
  <si>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</si>
  <si>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</si>
  <si>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</si>
  <si>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</si>
  <si>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</si>
  <si>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</si>
  <si>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</si>
  <si>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</si>
  <si>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</si>
  <si>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</si>
  <si>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</si>
  <si>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</si>
  <si>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</si>
  <si>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</si>
  <si>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</si>
  <si>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</si>
  <si>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</si>
  <si>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</si>
  <si>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</si>
  <si>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</si>
  <si>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</si>
  <si>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</si>
  <si>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</si>
  <si>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</si>
  <si>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</si>
  <si>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</si>
  <si>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</si>
  <si>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</si>
  <si>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</si>
  <si>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</si>
  <si>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</si>
  <si>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</si>
  <si>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</si>
  <si>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</si>
  <si>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</si>
  <si>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</si>
  <si>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</si>
  <si>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</si>
  <si>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</si>
  <si>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</si>
  <si>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</si>
  <si>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</si>
  <si>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</si>
  <si>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</si>
  <si>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</si>
  <si>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</si>
  <si>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</si>
  <si>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</si>
  <si>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</si>
  <si>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</si>
  <si>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</si>
  <si>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</si>
  <si>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</si>
  <si>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</si>
  <si>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</si>
  <si>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</si>
  <si>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</si>
  <si>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</si>
  <si>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</si>
  <si>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</si>
  <si>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</si>
  <si>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</si>
  <si>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</si>
  <si>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</si>
  <si>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</si>
  <si>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</si>
  <si>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</si>
  <si>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</si>
  <si>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</si>
  <si>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</si>
  <si>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</si>
  <si>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</si>
  <si>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</si>
  <si>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</si>
  <si>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</si>
  <si>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</si>
  <si>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</si>
  <si>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</si>
  <si>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</si>
  <si>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</si>
  <si>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</si>
  <si>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</si>
  <si>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</si>
  <si>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</si>
  <si>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</si>
  <si>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</si>
  <si>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</si>
  <si>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</si>
  <si>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</si>
  <si>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</si>
  <si>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</si>
  <si>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</si>
  <si>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</si>
  <si>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</si>
  <si>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</si>
  <si>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</si>
  <si>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</si>
  <si>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</si>
  <si>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</si>
  <si>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</si>
  <si>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</si>
  <si>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</si>
  <si>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</si>
  <si>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</si>
  <si>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</si>
  <si>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</si>
  <si>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</si>
  <si>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</si>
  <si>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</si>
  <si>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</si>
  <si>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</si>
  <si>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</si>
  <si>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</si>
  <si>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</si>
  <si>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</si>
  <si>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</si>
  <si>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</si>
  <si>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</si>
  <si>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</si>
  <si>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</si>
  <si>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</si>
  <si>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</si>
  <si>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</si>
  <si>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</si>
  <si>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</si>
  <si>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</si>
  <si>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</si>
  <si>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</si>
  <si>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</si>
  <si>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</si>
  <si>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</si>
  <si>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</si>
  <si>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</si>
  <si>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</si>
  <si>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</si>
  <si>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</si>
  <si>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</si>
  <si>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</si>
  <si>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</si>
  <si>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</si>
  <si>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</si>
  <si>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</si>
  <si>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</si>
  <si>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</si>
  <si>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</si>
  <si>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</si>
  <si>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</si>
  <si>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</si>
  <si>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</si>
  <si>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</si>
  <si>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</si>
  <si>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</si>
  <si>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</si>
  <si>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</si>
  <si>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</si>
  <si>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</si>
  <si>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</si>
  <si>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</si>
  <si>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</si>
  <si>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</si>
  <si>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</si>
  <si>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</si>
  <si>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</si>
  <si>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</si>
  <si>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</si>
  <si>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</si>
  <si>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</si>
  <si>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</si>
  <si>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</si>
  <si>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</si>
  <si>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</si>
  <si>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</si>
  <si>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</si>
  <si>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</si>
  <si>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</si>
  <si>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</si>
  <si>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</si>
  <si>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</si>
  <si>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</si>
  <si>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</si>
  <si>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</si>
  <si>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</si>
  <si>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</si>
  <si>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</si>
  <si>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</si>
  <si>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</si>
  <si>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</si>
  <si>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</si>
  <si>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</si>
  <si>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</si>
  <si>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</si>
  <si>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</si>
  <si>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</si>
  <si>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</si>
  <si>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</si>
  <si>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</si>
  <si>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</si>
  <si>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</si>
  <si>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</si>
  <si>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</si>
  <si>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</si>
  <si>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</si>
  <si>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</si>
  <si>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</si>
  <si>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</si>
  <si>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</si>
  <si>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</si>
  <si>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</si>
  <si>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</si>
  <si>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</si>
  <si>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</si>
  <si>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</si>
  <si>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</si>
  <si>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</si>
  <si>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</si>
  <si>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</si>
  <si>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</si>
  <si>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</si>
  <si>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</si>
  <si>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</si>
  <si>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</si>
  <si>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</si>
  <si>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</si>
  <si>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</si>
  <si>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</si>
  <si>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</si>
  <si>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</si>
  <si>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</si>
  <si>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</si>
  <si>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</si>
  <si>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</si>
  <si>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</si>
  <si>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</si>
  <si>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</si>
  <si>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</si>
  <si>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</si>
  <si>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</si>
  <si>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</si>
  <si>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</si>
  <si>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</si>
  <si>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</si>
  <si>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</si>
  <si>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</si>
  <si>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</si>
  <si>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</si>
  <si>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</si>
  <si>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</si>
  <si>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</si>
  <si>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</si>
  <si>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</si>
  <si>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</si>
  <si>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</si>
  <si>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</si>
  <si>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</si>
  <si>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</si>
  <si>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</si>
  <si>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</si>
  <si>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</si>
  <si>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</si>
  <si>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</si>
  <si>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</si>
  <si>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</si>
  <si>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</si>
  <si>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</si>
  <si>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</si>
  <si>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</si>
  <si>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</si>
  <si>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</si>
  <si>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</si>
  <si>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</si>
  <si>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</si>
  <si>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</si>
  <si>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</si>
  <si>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</si>
  <si>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</si>
  <si>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</si>
  <si>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</si>
  <si>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</si>
  <si>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</si>
  <si>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</si>
  <si>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</si>
  <si>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</si>
  <si>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</si>
  <si>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</si>
  <si>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</si>
  <si>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</si>
  <si>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</si>
  <si>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</si>
  <si>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</si>
  <si>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</si>
  <si>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</si>
  <si>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</si>
  <si>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</si>
  <si>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</si>
  <si>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</si>
  <si>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</si>
  <si>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</si>
  <si>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</si>
  <si>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</si>
  <si>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</si>
  <si>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</si>
  <si>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</si>
  <si>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</si>
  <si>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</si>
  <si>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</si>
  <si>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</si>
  <si>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</si>
  <si>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</si>
  <si>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</si>
  <si>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</si>
  <si>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</si>
  <si>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</si>
  <si>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</si>
  <si>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</si>
  <si>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</si>
  <si>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</si>
  <si>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</si>
  <si>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</si>
  <si>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</si>
  <si>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</si>
  <si>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</si>
  <si>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</si>
  <si>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</si>
  <si>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</si>
  <si>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</si>
  <si>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</si>
  <si>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</si>
  <si>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</si>
  <si>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</si>
  <si>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</si>
  <si>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</si>
  <si>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</si>
  <si>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</si>
  <si>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</si>
  <si>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</si>
  <si>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</si>
  <si>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</si>
  <si>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</si>
  <si>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</si>
  <si>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</si>
  <si>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</si>
  <si>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</si>
  <si>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</si>
  <si>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</si>
  <si>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</si>
  <si>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</si>
  <si>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</si>
  <si>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</si>
  <si>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</si>
  <si>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</si>
  <si>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</si>
  <si>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</si>
  <si>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</si>
  <si>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</si>
  <si>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</si>
  <si>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</si>
  <si>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</si>
  <si>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</si>
  <si>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</si>
  <si>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</si>
  <si>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</si>
  <si>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</si>
  <si>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</si>
  <si>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</si>
  <si>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</si>
  <si>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</si>
  <si>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</si>
  <si>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</si>
  <si>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</si>
  <si>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</si>
  <si>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</si>
  <si>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</si>
  <si>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</si>
  <si>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</si>
  <si>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</si>
  <si>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</si>
  <si>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</si>
  <si>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</si>
  <si>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</si>
  <si>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</si>
  <si>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</si>
  <si>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</si>
  <si>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</si>
  <si>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</si>
  <si>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</si>
  <si>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</si>
  <si>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</si>
  <si>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</si>
  <si>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</si>
  <si>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</si>
  <si>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</si>
  <si>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</si>
  <si>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</si>
  <si>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</si>
  <si>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</si>
  <si>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</si>
  <si>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</si>
  <si>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</si>
  <si>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</si>
  <si>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</si>
  <si>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</si>
  <si>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</si>
  <si>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</si>
  <si>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</si>
  <si>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</si>
  <si>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</si>
  <si>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</si>
  <si>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</si>
  <si>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</si>
  <si>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</si>
  <si>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</si>
  <si>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</si>
  <si>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</si>
  <si>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</si>
  <si>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</si>
  <si>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</si>
  <si>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</si>
  <si>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</si>
  <si>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</si>
  <si>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</si>
  <si>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</si>
  <si>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</si>
  <si>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</si>
  <si>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</si>
  <si>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</si>
  <si>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</si>
  <si>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</si>
  <si>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</si>
  <si>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</si>
  <si>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</si>
  <si>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</si>
  <si>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</si>
  <si>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</si>
  <si>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</si>
  <si>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</si>
  <si>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</si>
  <si>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</si>
  <si>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</si>
  <si>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</si>
  <si>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</si>
  <si>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</si>
  <si>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</si>
  <si>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</si>
  <si>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</si>
  <si>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</si>
  <si>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</si>
  <si>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</si>
  <si>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</si>
  <si>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</si>
  <si>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</si>
  <si>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</si>
  <si>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</si>
  <si>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</si>
  <si>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</si>
  <si>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</si>
  <si>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</si>
  <si>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</si>
  <si>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</si>
  <si>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</si>
  <si>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</si>
  <si>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</si>
  <si>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</si>
  <si>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</si>
  <si>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</si>
  <si>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</si>
  <si>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</si>
  <si>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</si>
  <si>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</si>
  <si>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</si>
  <si>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</si>
  <si>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</si>
  <si>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</si>
  <si>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</si>
  <si>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</si>
  <si>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</si>
  <si>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</si>
  <si>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</si>
  <si>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</si>
  <si>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</si>
  <si>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</si>
  <si>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</si>
  <si>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</si>
  <si>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</si>
  <si>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</si>
  <si>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</si>
  <si>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</si>
  <si>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</si>
  <si>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</si>
  <si>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</si>
  <si>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</si>
  <si>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</si>
  <si>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</si>
  <si>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</si>
  <si>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</si>
  <si>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</si>
  <si>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</si>
  <si>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</si>
  <si>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</si>
  <si>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</si>
  <si>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</si>
  <si>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</si>
  <si>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</si>
  <si>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</si>
  <si>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</si>
  <si>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</si>
  <si>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</si>
  <si>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</si>
  <si>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</si>
  <si>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</si>
  <si>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</si>
  <si>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</si>
  <si>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</si>
  <si>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</si>
  <si>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</si>
  <si>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</si>
  <si>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</si>
  <si>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</si>
  <si>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</si>
  <si>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</si>
  <si>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</si>
  <si>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</si>
  <si>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</si>
  <si>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</si>
  <si>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</si>
  <si>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</si>
  <si>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</si>
  <si>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</si>
  <si>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</si>
  <si>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</si>
  <si>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</si>
  <si>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</si>
  <si>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</si>
  <si>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</si>
  <si>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</si>
  <si>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</si>
  <si>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</si>
  <si>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</si>
  <si>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</si>
  <si>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</si>
  <si>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</si>
  <si>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</si>
  <si>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</si>
  <si>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</si>
  <si>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</si>
  <si>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</si>
  <si>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</si>
  <si>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</si>
  <si>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</si>
  <si>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</si>
  <si>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</si>
  <si>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</si>
  <si>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</si>
  <si>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</si>
  <si>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</si>
  <si>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</si>
  <si>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</si>
  <si>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</si>
  <si>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</si>
  <si>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</si>
  <si>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</si>
  <si>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</si>
  <si>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</si>
  <si>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</si>
  <si>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</si>
  <si>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</si>
  <si>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</si>
  <si>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</si>
  <si>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</si>
  <si>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</si>
  <si>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</si>
  <si>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</si>
  <si>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</si>
  <si>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</si>
  <si>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</si>
  <si>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</si>
  <si>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</si>
  <si>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</si>
  <si>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</si>
  <si>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</si>
  <si>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</si>
  <si>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</si>
  <si>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</si>
  <si>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</si>
  <si>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</si>
  <si>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</si>
  <si>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</si>
  <si>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</si>
  <si>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</si>
  <si>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</si>
  <si>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</si>
  <si>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</si>
  <si>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</si>
  <si>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</si>
  <si>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</si>
  <si>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</si>
  <si>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</si>
  <si>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</si>
  <si>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</si>
  <si>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</si>
  <si>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</si>
  <si>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</si>
  <si>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</si>
  <si>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</si>
  <si>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</si>
  <si>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</si>
  <si>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</si>
  <si>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</si>
  <si>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</si>
  <si>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</si>
  <si>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</si>
  <si>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</si>
  <si>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</si>
  <si>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</si>
  <si>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</si>
  <si>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</si>
  <si>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</si>
  <si>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</si>
  <si>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</si>
  <si>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</si>
  <si>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</si>
  <si>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</si>
  <si>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</si>
  <si>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</si>
  <si>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</si>
  <si>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</si>
  <si>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</si>
  <si>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</si>
  <si>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</si>
  <si>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</si>
  <si>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</si>
  <si>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</si>
  <si>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</si>
  <si>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</si>
  <si>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</si>
  <si>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</si>
  <si>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</si>
  <si>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</si>
  <si>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</si>
  <si>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</si>
  <si>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</si>
  <si>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</si>
  <si>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</si>
  <si>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</si>
  <si>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</si>
  <si>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</si>
  <si>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</si>
  <si>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</si>
  <si>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</si>
  <si>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</si>
  <si>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</si>
  <si>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</si>
  <si>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</si>
  <si>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</si>
  <si>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</si>
  <si>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</si>
  <si>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</si>
  <si>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</si>
  <si>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</si>
  <si>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</si>
  <si>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</si>
  <si>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</si>
  <si>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</si>
  <si>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</si>
  <si>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</si>
  <si>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</si>
  <si>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</si>
  <si>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</si>
  <si>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</si>
  <si>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</si>
  <si>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</si>
  <si>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</si>
  <si>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</si>
  <si>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</si>
  <si>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</si>
  <si>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</si>
  <si>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</si>
  <si>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</si>
  <si>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</si>
  <si>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</si>
  <si>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</si>
  <si>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</si>
  <si>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</si>
  <si>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</si>
  <si>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</si>
  <si>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</si>
  <si>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</si>
  <si>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</si>
  <si>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</si>
  <si>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</si>
  <si>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</si>
  <si>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</si>
  <si>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</si>
  <si>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</si>
  <si>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</si>
  <si>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</si>
  <si>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</si>
  <si>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</si>
  <si>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</si>
  <si>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</si>
  <si>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</si>
  <si>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</si>
  <si>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</si>
  <si>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</si>
  <si>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</si>
  <si>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</si>
  <si>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</si>
  <si>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</si>
  <si>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</si>
  <si>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</si>
  <si>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</si>
  <si>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</si>
  <si>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</si>
  <si>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</si>
  <si>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</si>
  <si>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</si>
  <si>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</si>
  <si>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</si>
  <si>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</si>
  <si>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</si>
  <si>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</si>
  <si>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</si>
  <si>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</si>
  <si>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</si>
  <si>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</si>
  <si>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</si>
  <si>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</si>
  <si>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</si>
  <si>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</si>
  <si>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</si>
  <si>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</si>
  <si>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</si>
  <si>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</si>
  <si>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</si>
  <si>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</si>
  <si>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</si>
  <si>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</si>
  <si>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</si>
  <si>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</si>
  <si>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</si>
  <si>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</si>
  <si>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</si>
  <si>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</si>
  <si>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</si>
  <si>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</si>
  <si>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</si>
  <si>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</si>
  <si>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</si>
  <si>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</si>
  <si>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</si>
  <si>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</si>
  <si>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</si>
  <si>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</si>
  <si>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</si>
  <si>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</si>
  <si>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</si>
  <si>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</si>
  <si>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</si>
  <si>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</si>
  <si>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</si>
  <si>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</si>
  <si>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</si>
  <si>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</si>
  <si>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</si>
  <si>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</si>
  <si>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</si>
  <si>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</si>
  <si>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</si>
  <si>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</si>
  <si>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</si>
  <si>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</si>
  <si>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</si>
  <si>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</si>
  <si>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</si>
  <si>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</si>
  <si>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</si>
  <si>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</si>
  <si>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</si>
  <si>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</si>
  <si>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</si>
  <si>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</si>
  <si>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</si>
  <si>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</si>
  <si>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</si>
  <si>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</si>
  <si>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</si>
  <si>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</si>
  <si>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</si>
  <si>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</si>
  <si>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</si>
  <si>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</si>
  <si>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</si>
  <si>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</si>
  <si>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</si>
  <si>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</si>
  <si>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</si>
  <si>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</si>
  <si>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</si>
  <si>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</si>
  <si>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</si>
  <si>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</si>
  <si>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</si>
  <si>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</si>
  <si>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</si>
  <si>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</si>
  <si>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</si>
  <si>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</si>
  <si>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</si>
  <si>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</si>
  <si>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</si>
  <si>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</si>
  <si>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</si>
  <si>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</si>
  <si>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</si>
  <si>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</si>
  <si>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</si>
  <si>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</si>
  <si>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</si>
  <si>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</si>
  <si>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</si>
  <si>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</si>
  <si>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</si>
  <si>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</si>
  <si>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</si>
  <si>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</si>
  <si>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</si>
  <si>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</si>
  <si>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</si>
  <si>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</si>
  <si>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</si>
  <si>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</si>
  <si>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</si>
  <si>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</si>
  <si>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</si>
  <si>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</si>
  <si>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</si>
  <si>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</si>
  <si>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</si>
  <si>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</si>
  <si>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</si>
  <si>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</si>
  <si>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</si>
  <si>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</si>
  <si>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</si>
  <si>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</si>
  <si>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</si>
  <si>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</si>
  <si>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</si>
  <si>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</si>
  <si>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</si>
  <si>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</si>
  <si>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</si>
  <si>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</si>
  <si>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</si>
  <si>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</si>
  <si>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</si>
  <si>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</si>
  <si>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</si>
  <si>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</si>
  <si>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</si>
  <si>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</si>
  <si>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</si>
  <si>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</si>
  <si>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</si>
  <si>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</si>
  <si>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</si>
  <si>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</si>
  <si>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</si>
  <si>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</si>
  <si>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</si>
  <si>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</si>
  <si>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</si>
  <si>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</si>
  <si>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</si>
  <si>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</si>
  <si>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</si>
  <si>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</si>
  <si>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</si>
  <si>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</si>
  <si>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</si>
  <si>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</si>
  <si>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</si>
  <si>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</si>
  <si>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</si>
  <si>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</si>
  <si>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</si>
  <si>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</si>
  <si>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</si>
  <si>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</si>
  <si>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</si>
  <si>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</si>
  <si>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</si>
  <si>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</si>
  <si>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</si>
  <si>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</si>
  <si>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</si>
  <si>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</si>
  <si>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</si>
  <si>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</si>
  <si>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</si>
  <si>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</si>
  <si>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</si>
  <si>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</si>
  <si>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</si>
  <si>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</si>
  <si>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</si>
  <si>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</si>
  <si>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</si>
  <si>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</si>
  <si>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</si>
  <si>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</si>
  <si>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</si>
  <si>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</si>
  <si>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</si>
  <si>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</si>
  <si>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</si>
  <si>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</si>
  <si>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</si>
  <si>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</si>
  <si>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</si>
  <si>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</si>
  <si>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</si>
  <si>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</si>
  <si>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</si>
  <si>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</si>
  <si>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</si>
  <si>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</si>
  <si>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</si>
  <si>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</si>
  <si>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</si>
  <si>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</si>
  <si>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</si>
  <si>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</si>
  <si>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</si>
  <si>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</si>
  <si>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</si>
  <si>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</si>
  <si>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</si>
  <si>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</si>
  <si>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</si>
  <si>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</si>
  <si>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</si>
  <si>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</si>
  <si>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</si>
  <si>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</si>
  <si>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</si>
  <si>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</si>
  <si>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</si>
  <si>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</si>
  <si>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</si>
  <si>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</si>
  <si>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</si>
  <si>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</si>
  <si>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</si>
  <si>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</si>
  <si>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</si>
  <si>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</si>
  <si>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</si>
  <si>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</si>
  <si>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</si>
  <si>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</si>
  <si>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</si>
  <si>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</si>
  <si>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</si>
  <si>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</si>
  <si>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</si>
  <si>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</si>
  <si>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</si>
  <si>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</si>
  <si>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</si>
  <si>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</si>
  <si>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</si>
  <si>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</si>
  <si>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</si>
  <si>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</si>
  <si>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</si>
  <si>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</si>
  <si>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</si>
  <si>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</si>
  <si>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</si>
  <si>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</si>
  <si>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</si>
  <si>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</si>
  <si>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</si>
  <si>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</si>
  <si>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</si>
  <si>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</si>
  <si>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</si>
  <si>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</si>
  <si>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</si>
  <si>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</si>
  <si>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</si>
  <si>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</si>
  <si>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</si>
  <si>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</si>
  <si>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</si>
  <si>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</si>
  <si>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</si>
  <si>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</si>
  <si>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</si>
  <si>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</si>
  <si>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</si>
  <si>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</si>
  <si>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</si>
  <si>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</si>
  <si>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</si>
  <si>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</si>
  <si>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</si>
  <si>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</si>
  <si>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</si>
  <si>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</si>
  <si>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</si>
  <si>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</si>
  <si>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</si>
  <si>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</si>
  <si>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</si>
  <si>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</si>
  <si>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</si>
  <si>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</si>
  <si>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</si>
  <si>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</si>
  <si>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</si>
  <si>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</si>
  <si>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</si>
  <si>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</si>
  <si>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</si>
  <si>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</si>
  <si>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</si>
  <si>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</si>
  <si>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</si>
  <si>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</si>
  <si>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</si>
  <si>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</si>
  <si>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</si>
  <si>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</si>
  <si>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</si>
  <si>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</si>
  <si>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</si>
  <si>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</si>
  <si>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</si>
  <si>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</si>
  <si>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</si>
  <si>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</si>
  <si>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</si>
  <si>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</si>
  <si>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</si>
  <si>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</si>
  <si>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</si>
  <si>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</si>
  <si>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</si>
  <si>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</si>
  <si>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</si>
  <si>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</si>
  <si>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</si>
  <si>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</si>
  <si>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</si>
  <si>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</si>
  <si>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</si>
  <si>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</si>
  <si>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</si>
  <si>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</si>
  <si>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</si>
  <si>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</si>
  <si>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</si>
  <si>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</si>
  <si>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</si>
  <si>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</si>
  <si>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</si>
  <si>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</si>
  <si>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</si>
  <si>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</si>
  <si>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</si>
  <si>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</si>
  <si>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</si>
  <si>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</si>
  <si>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</si>
  <si>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</si>
  <si>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</si>
  <si>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</si>
  <si>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</si>
  <si>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</si>
  <si>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</si>
  <si>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</si>
  <si>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</si>
  <si>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</si>
  <si>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</si>
  <si>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</si>
  <si>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</si>
  <si>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</si>
  <si>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</si>
  <si>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</si>
  <si>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</si>
  <si>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</si>
  <si>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</si>
  <si>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</si>
  <si>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</si>
  <si>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</si>
  <si>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</si>
  <si>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</si>
  <si>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</si>
  <si>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</si>
  <si>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</si>
  <si>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</si>
  <si>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</si>
  <si>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</si>
  <si>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</si>
  <si>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</si>
  <si>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</si>
  <si>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</si>
  <si>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</si>
  <si>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</si>
  <si>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</si>
  <si>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</si>
  <si>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</si>
  <si>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</si>
  <si>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</si>
  <si>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</si>
  <si>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</si>
  <si>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</si>
  <si>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</si>
  <si>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</si>
  <si>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</si>
  <si>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</si>
  <si>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</si>
  <si>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</si>
  <si>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</si>
  <si>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</si>
  <si>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</si>
  <si>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</si>
  <si>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</si>
  <si>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</si>
  <si>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</si>
  <si>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</si>
  <si>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</si>
  <si>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</si>
  <si>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</si>
  <si>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</si>
  <si>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</si>
  <si>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</si>
  <si>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</si>
  <si>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</si>
  <si>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</si>
  <si>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</si>
  <si>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</si>
  <si>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</si>
  <si>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</si>
  <si>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</si>
  <si>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</si>
  <si>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</si>
  <si>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</si>
  <si>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</si>
  <si>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</si>
  <si>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</si>
  <si>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</si>
  <si>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</si>
  <si>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</si>
  <si>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</si>
  <si>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</si>
  <si>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</si>
  <si>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</si>
  <si>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</si>
  <si>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</si>
  <si>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</si>
  <si>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</si>
  <si>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</si>
  <si>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</si>
  <si>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</si>
  <si>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</si>
  <si>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</si>
  <si>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</si>
  <si>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</si>
  <si>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</si>
  <si>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</si>
  <si>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</si>
  <si>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</si>
  <si>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</si>
  <si>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</si>
  <si>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</si>
  <si>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</si>
  <si>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</si>
  <si>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</si>
  <si>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</si>
  <si>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</si>
  <si>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</si>
  <si>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</si>
  <si>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</si>
  <si>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</si>
  <si>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</si>
  <si>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</si>
  <si>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</si>
  <si>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</si>
  <si>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</si>
  <si>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</si>
  <si>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</si>
  <si>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</si>
  <si>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</si>
  <si>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</si>
  <si>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</si>
  <si>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</si>
  <si>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</si>
  <si>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</si>
  <si>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</si>
  <si>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</si>
  <si>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</si>
  <si>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</si>
  <si>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</si>
  <si>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</si>
  <si>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</si>
  <si>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</si>
  <si>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</si>
  <si>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</si>
  <si>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</si>
  <si>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</si>
  <si>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</si>
  <si>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</si>
  <si>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</si>
  <si>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</si>
  <si>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</si>
  <si>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</si>
  <si>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</si>
  <si>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</si>
  <si>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</si>
  <si>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</si>
  <si>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</si>
  <si>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</si>
  <si>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</si>
  <si>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</si>
  <si>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</si>
  <si>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</si>
  <si>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</si>
  <si>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</si>
  <si>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</si>
  <si>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</si>
  <si>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</si>
  <si>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</si>
  <si>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</si>
  <si>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</si>
  <si>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</si>
  <si>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</si>
  <si>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</si>
  <si>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</si>
  <si>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</si>
  <si>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</si>
  <si>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</si>
  <si>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</si>
  <si>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</si>
  <si>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</si>
  <si>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</si>
  <si>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</si>
  <si>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</si>
  <si>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</si>
  <si>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</si>
  <si>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</si>
  <si>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</si>
  <si>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</si>
  <si>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</si>
  <si>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</si>
  <si>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</si>
  <si>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</si>
  <si>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</si>
  <si>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</si>
  <si>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</si>
  <si>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</si>
  <si>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</si>
  <si>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</si>
  <si>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</si>
  <si>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</si>
  <si>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</si>
  <si>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</si>
  <si>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</si>
  <si>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</si>
  <si>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</si>
  <si>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</si>
  <si>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</si>
  <si>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</si>
  <si>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</si>
  <si>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</si>
  <si>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</si>
  <si>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</si>
  <si>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</si>
  <si>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</si>
  <si>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</si>
  <si>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</si>
  <si>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</si>
  <si>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</si>
  <si>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</si>
  <si>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</si>
  <si>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</si>
  <si>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</si>
  <si>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</si>
  <si>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</si>
  <si>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</si>
  <si>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</si>
  <si>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</si>
  <si>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</si>
  <si>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</si>
  <si>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</si>
  <si>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</si>
  <si>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</si>
  <si>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</si>
  <si>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</si>
  <si>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</si>
  <si>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</si>
  <si>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</si>
  <si>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</si>
  <si>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</si>
  <si>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</si>
  <si>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</si>
  <si>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</si>
  <si>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</si>
  <si>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</si>
  <si>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</si>
  <si>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</si>
  <si>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</si>
  <si>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</si>
  <si>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</si>
  <si>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</si>
  <si>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</si>
  <si>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</si>
  <si>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</si>
  <si>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</si>
  <si>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</si>
  <si>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</si>
  <si>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</si>
  <si>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</si>
  <si>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</si>
  <si>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</si>
  <si>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</si>
  <si>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</si>
  <si>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</si>
  <si>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</si>
  <si>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</si>
  <si>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</si>
  <si>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</si>
  <si>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</si>
  <si>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</si>
  <si>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</si>
  <si>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</si>
  <si>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</si>
  <si>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</si>
  <si>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</si>
  <si>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</si>
  <si>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</si>
  <si>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</si>
  <si>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</si>
  <si>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</si>
  <si>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</si>
  <si>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</si>
  <si>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</si>
  <si>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</si>
  <si>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</si>
  <si>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</si>
  <si>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</si>
  <si>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</si>
  <si>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</si>
  <si>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</si>
  <si>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</si>
  <si>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</si>
  <si>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</si>
  <si>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</si>
  <si>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</si>
  <si>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</si>
  <si>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</si>
  <si>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</si>
  <si>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</si>
  <si>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</si>
  <si>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</si>
  <si>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</si>
  <si>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</si>
  <si>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</si>
  <si>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</si>
  <si>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</si>
  <si>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</si>
  <si>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</si>
  <si>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</si>
  <si>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</si>
  <si>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</si>
  <si>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</si>
  <si>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</si>
  <si>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</si>
  <si>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</si>
  <si>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</si>
  <si>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</si>
  <si>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</si>
  <si>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</si>
  <si>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</si>
  <si>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</si>
  <si>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</si>
  <si>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</si>
  <si>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</si>
  <si>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</si>
  <si>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</si>
  <si>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</si>
  <si>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</si>
  <si>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</si>
  <si>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</si>
  <si>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</si>
  <si>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</si>
  <si>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</si>
  <si>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</si>
  <si>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</si>
  <si>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</si>
  <si>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</si>
  <si>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</si>
  <si>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</si>
  <si>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</si>
  <si>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</si>
  <si>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</si>
  <si>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</si>
  <si>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</si>
  <si>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</si>
  <si>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</si>
  <si>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</si>
  <si>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</si>
  <si>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</si>
  <si>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</si>
  <si>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</si>
  <si>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</si>
  <si>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</si>
  <si>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</si>
  <si>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</si>
  <si>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</si>
  <si>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</si>
  <si>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</si>
  <si>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</si>
  <si>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</si>
  <si>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</si>
  <si>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</si>
  <si>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</si>
  <si>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</si>
  <si>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</si>
  <si>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</si>
  <si>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</si>
  <si>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</si>
  <si>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</si>
  <si>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</si>
  <si>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</si>
  <si>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</si>
  <si>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</si>
  <si>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</si>
  <si>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</si>
  <si>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</si>
  <si>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</si>
  <si>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</si>
  <si>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</si>
  <si>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</si>
  <si>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</si>
  <si>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</si>
  <si>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</si>
  <si>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</si>
  <si>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</si>
  <si>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</si>
  <si>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</si>
  <si>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</si>
  <si>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</si>
  <si>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</si>
  <si>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</si>
  <si>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</si>
  <si>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</si>
  <si>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</si>
  <si>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</si>
  <si>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</si>
  <si>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</si>
  <si>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</si>
  <si>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</si>
  <si>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</si>
  <si>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</si>
  <si>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</si>
  <si>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</si>
  <si>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</si>
  <si>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</si>
  <si>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</si>
  <si>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</si>
  <si>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</si>
  <si>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</si>
  <si>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</si>
  <si>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</si>
  <si>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</si>
  <si>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</si>
  <si>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</si>
  <si>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</si>
  <si>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</si>
  <si>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</si>
  <si>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</si>
  <si>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</si>
  <si>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</si>
  <si>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</si>
  <si>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</si>
  <si>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</si>
  <si>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</si>
  <si>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</si>
  <si>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</si>
  <si>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</si>
  <si>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</si>
  <si>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</si>
  <si>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</si>
  <si>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</si>
  <si>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</si>
  <si>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</si>
  <si>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</si>
  <si>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</si>
  <si>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</si>
  <si>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</si>
  <si>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</si>
  <si>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</si>
  <si>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</si>
  <si>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</si>
  <si>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</si>
  <si>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</si>
  <si>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</si>
  <si>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</si>
  <si>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</si>
  <si>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</si>
  <si>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</si>
  <si>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</si>
  <si>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</si>
  <si>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</si>
  <si>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</si>
  <si>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</si>
  <si>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</si>
  <si>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</si>
  <si>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</si>
  <si>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</si>
  <si>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</si>
  <si>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</si>
  <si>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</si>
  <si>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</si>
  <si>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</si>
  <si>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</si>
  <si>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</si>
  <si>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</si>
  <si>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</si>
  <si>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</si>
  <si>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</si>
  <si>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</si>
  <si>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</si>
  <si>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</si>
  <si>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</si>
  <si>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</si>
  <si>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</si>
  <si>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</si>
  <si>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</si>
  <si>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</si>
  <si>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</si>
  <si>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</si>
  <si>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</si>
  <si>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</si>
  <si>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</si>
  <si>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</si>
  <si>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</si>
  <si>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</si>
  <si>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</si>
  <si>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</si>
  <si>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</si>
  <si>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</si>
  <si>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</si>
  <si>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</si>
  <si>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</si>
  <si>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</si>
  <si>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</si>
  <si>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</si>
  <si>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</si>
  <si>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</si>
  <si>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</si>
  <si>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</si>
  <si>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</si>
  <si>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</si>
  <si>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</si>
  <si>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</si>
  <si>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</si>
  <si>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</si>
  <si>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</si>
  <si>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</si>
  <si>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</si>
  <si>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</si>
  <si>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</si>
  <si>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</si>
  <si>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</si>
  <si>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</si>
  <si>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</si>
  <si>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</si>
  <si>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</si>
  <si>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</si>
  <si>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</si>
  <si>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</si>
  <si>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</si>
  <si>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</si>
  <si>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</si>
  <si>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</si>
  <si>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</si>
  <si>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</si>
  <si>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</si>
  <si>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</si>
  <si>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</si>
  <si>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</si>
  <si>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</si>
  <si>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</si>
  <si>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</si>
  <si>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</si>
  <si>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</si>
  <si>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</si>
  <si>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</si>
  <si>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</si>
  <si>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</si>
  <si>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</si>
  <si>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</si>
  <si>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</si>
  <si>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</si>
  <si>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</si>
  <si>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</si>
  <si>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</si>
  <si>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</si>
  <si>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</si>
  <si>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</si>
  <si>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</si>
  <si>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</si>
  <si>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</si>
  <si>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</si>
  <si>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</si>
  <si>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</si>
  <si>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</si>
  <si>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</si>
  <si>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</si>
  <si>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</si>
  <si>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</si>
  <si>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</si>
  <si>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</si>
  <si>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</si>
  <si>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</si>
  <si>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</si>
  <si>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</si>
  <si>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</si>
  <si>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</si>
  <si>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</si>
  <si>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</si>
  <si>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</si>
  <si>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</si>
  <si>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</si>
  <si>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</si>
  <si>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</si>
  <si>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</si>
  <si>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</si>
  <si>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</si>
  <si>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</si>
  <si>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</si>
  <si>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</si>
  <si>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</si>
  <si>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</si>
  <si>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</si>
  <si>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</si>
  <si>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</si>
  <si>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</si>
  <si>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</si>
  <si>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</si>
  <si>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</si>
  <si>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</si>
  <si>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</si>
  <si>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</si>
  <si>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</si>
  <si>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</si>
  <si>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</si>
  <si>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</si>
  <si>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</si>
  <si>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</si>
  <si>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</si>
  <si>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</si>
  <si>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</si>
  <si>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</si>
  <si>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</si>
  <si>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</si>
  <si>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</si>
  <si>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</si>
  <si>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</si>
  <si>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</si>
  <si>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</si>
  <si>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</si>
  <si>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</si>
  <si>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</si>
  <si>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</si>
  <si>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</si>
  <si>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</si>
  <si>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</si>
  <si>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</si>
  <si>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</si>
  <si>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</si>
  <si>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</si>
  <si>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</si>
  <si>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</si>
  <si>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</si>
  <si>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</si>
  <si>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</si>
  <si>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</si>
  <si>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</si>
  <si>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</si>
  <si>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</si>
  <si>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</si>
  <si>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</si>
  <si>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</si>
  <si>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</si>
  <si>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</si>
  <si>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</si>
  <si>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</si>
  <si>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</si>
  <si>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</si>
  <si>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</si>
  <si>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</si>
  <si>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</si>
  <si>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</si>
  <si>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</si>
  <si>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</si>
  <si>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</si>
  <si>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</si>
  <si>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</si>
  <si>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</si>
  <si>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</si>
  <si>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</si>
  <si>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</si>
  <si>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</si>
  <si>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</si>
  <si>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</si>
  <si>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</si>
  <si>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</si>
  <si>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</si>
  <si>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</si>
  <si>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</si>
  <si>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</si>
  <si>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</si>
  <si>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</si>
  <si>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</si>
  <si>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</si>
  <si>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</si>
  <si>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</si>
  <si>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</si>
  <si>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</si>
  <si>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</si>
  <si>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</si>
  <si>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</si>
  <si>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</si>
  <si>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</si>
  <si>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</si>
  <si>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</si>
  <si>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</si>
  <si>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</si>
  <si>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</si>
  <si>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</si>
  <si>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</si>
  <si>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</si>
  <si>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</si>
  <si>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</si>
  <si>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</si>
  <si>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</si>
  <si>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</si>
  <si>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</si>
  <si>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</si>
  <si>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</si>
  <si>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</si>
  <si>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</si>
  <si>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</si>
  <si>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</si>
  <si>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</si>
  <si>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</si>
  <si>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</si>
  <si>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</si>
  <si>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</si>
  <si>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</si>
  <si>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</si>
  <si>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</si>
  <si>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</si>
  <si>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</si>
  <si>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</si>
  <si>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</si>
  <si>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</si>
  <si>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</si>
  <si>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</si>
  <si>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</si>
  <si>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</si>
  <si>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</si>
  <si>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</si>
  <si>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</si>
  <si>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</si>
  <si>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</si>
  <si>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</si>
  <si>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</si>
  <si>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</si>
  <si>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</si>
  <si>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</si>
  <si>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</si>
  <si>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</si>
  <si>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</si>
  <si>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</si>
  <si>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</si>
  <si>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</si>
  <si>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</si>
  <si>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</si>
  <si>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</si>
  <si>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</si>
  <si>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</si>
  <si>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</si>
  <si>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</si>
  <si>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</si>
  <si>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</si>
  <si>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</si>
  <si>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</si>
  <si>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</si>
  <si>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</si>
  <si>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</si>
  <si>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</si>
  <si>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</si>
  <si>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</si>
  <si>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</si>
  <si>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</si>
  <si>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</si>
  <si>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</si>
  <si>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</si>
  <si>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</si>
  <si>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</si>
  <si>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</si>
  <si>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</si>
  <si>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</si>
  <si>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</si>
  <si>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</si>
  <si>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</si>
  <si>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</si>
  <si>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</si>
  <si>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</si>
  <si>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</si>
  <si>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</si>
  <si>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</si>
  <si>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</si>
  <si>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</si>
  <si>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</si>
  <si>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</si>
  <si>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</si>
  <si>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</si>
  <si>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</si>
  <si>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</si>
  <si>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</si>
  <si>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</si>
  <si>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</si>
  <si>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</si>
  <si>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</si>
  <si>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</si>
  <si>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</si>
  <si>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</si>
  <si>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</si>
  <si>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</si>
  <si>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</si>
  <si>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</si>
  <si>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</si>
  <si>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</si>
  <si>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</si>
  <si>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</si>
  <si>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</si>
  <si>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</si>
  <si>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</si>
  <si>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</si>
  <si>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</si>
  <si>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</si>
  <si>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</si>
  <si>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</si>
  <si>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</si>
  <si>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</si>
  <si>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</si>
  <si>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</si>
  <si>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</si>
  <si>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</si>
  <si>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</si>
  <si>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</si>
  <si>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</si>
  <si>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</si>
  <si>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</si>
  <si>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</si>
  <si>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</si>
  <si>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</si>
  <si>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</si>
  <si>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</si>
  <si>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</si>
  <si>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</si>
  <si>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</si>
  <si>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</si>
  <si>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</si>
  <si>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</si>
  <si>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</si>
  <si>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</si>
  <si>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</si>
  <si>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</si>
  <si>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</si>
  <si>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</si>
  <si>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</si>
  <si>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</si>
  <si>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</si>
  <si>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</si>
  <si>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</si>
  <si>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</si>
  <si>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</si>
  <si>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</si>
  <si>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</si>
  <si>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</si>
  <si>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</si>
  <si>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</si>
  <si>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</si>
  <si>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</si>
  <si>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</si>
  <si>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</si>
  <si>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</si>
  <si>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</si>
  <si>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</si>
  <si>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</si>
  <si>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</si>
  <si>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</si>
  <si>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</si>
  <si>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</si>
  <si>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</si>
  <si>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</si>
  <si>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</si>
  <si>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</si>
  <si>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</si>
  <si>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</si>
  <si>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</si>
  <si>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</si>
  <si>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</si>
  <si>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</si>
  <si>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</si>
  <si>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</si>
  <si>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</si>
  <si>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</si>
  <si>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</si>
  <si>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</si>
  <si>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</si>
  <si>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</si>
  <si>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</si>
  <si>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</si>
  <si>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</si>
  <si>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</si>
  <si>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</si>
  <si>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</si>
  <si>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</si>
  <si>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</si>
  <si>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</si>
  <si>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</si>
  <si>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</si>
  <si>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</si>
  <si>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</si>
  <si>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</si>
  <si>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</si>
  <si>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</si>
  <si>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</si>
  <si>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</si>
  <si>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</si>
  <si>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</si>
  <si>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</si>
  <si>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</si>
  <si>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</si>
  <si>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</si>
  <si>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</si>
  <si>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</si>
  <si>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</si>
  <si>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</si>
  <si>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</si>
  <si>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</si>
  <si>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</si>
  <si>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</si>
  <si>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</si>
  <si>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</si>
  <si>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</si>
  <si>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</si>
  <si>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</si>
  <si>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</si>
  <si>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</si>
  <si>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</si>
  <si>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</si>
  <si>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</si>
  <si>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</si>
  <si>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</si>
  <si>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</si>
  <si>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</si>
  <si>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</si>
  <si>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</si>
  <si>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</si>
  <si>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</si>
  <si>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</si>
  <si>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</si>
  <si>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</si>
  <si>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</si>
  <si>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</si>
  <si>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</si>
  <si>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</si>
  <si>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</si>
  <si>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</si>
  <si>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</si>
  <si>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</si>
  <si>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</si>
  <si>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</si>
  <si>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</si>
  <si>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</si>
  <si>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</si>
  <si>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</si>
  <si>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</si>
  <si>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</si>
  <si>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</si>
  <si>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</si>
  <si>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</si>
  <si>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</si>
  <si>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</si>
  <si>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</si>
  <si>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</si>
  <si>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</si>
  <si>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</si>
  <si>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</si>
  <si>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</si>
  <si>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</si>
  <si>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</si>
  <si>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</si>
  <si>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</si>
  <si>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</si>
  <si>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</si>
  <si>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</si>
  <si>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</si>
  <si>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</si>
  <si>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</si>
  <si>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</si>
  <si>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</si>
  <si>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</si>
  <si>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</si>
  <si>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</si>
  <si>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</si>
  <si>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</si>
  <si>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</si>
  <si>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</si>
  <si>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</si>
  <si>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</si>
  <si>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</si>
  <si>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</si>
  <si>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</si>
  <si>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</si>
  <si>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</si>
  <si>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</si>
  <si>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</si>
  <si>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</si>
  <si>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</si>
  <si>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</si>
  <si>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</si>
  <si>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</si>
  <si>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</si>
  <si>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</si>
  <si>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</si>
  <si>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</si>
  <si>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</si>
  <si>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</si>
  <si>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</si>
  <si>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</si>
  <si>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</si>
  <si>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</si>
  <si>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</si>
  <si>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</si>
  <si>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</si>
  <si>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</si>
  <si>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</si>
  <si>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</si>
  <si>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</si>
  <si>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</si>
  <si>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</si>
  <si>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</si>
  <si>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</si>
  <si>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</si>
  <si>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</si>
  <si>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</si>
  <si>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</si>
  <si>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</si>
  <si>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</si>
  <si>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</si>
  <si>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</si>
  <si>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</si>
  <si>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</si>
  <si>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</si>
  <si>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</si>
  <si>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</si>
  <si>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</si>
  <si>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</si>
  <si>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</si>
  <si>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</si>
  <si>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</si>
  <si>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</si>
  <si>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</si>
  <si>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</si>
  <si>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</si>
  <si>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</si>
  <si>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</si>
  <si>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</si>
  <si>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</si>
  <si>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</si>
  <si>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</si>
  <si>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</si>
  <si>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</si>
  <si>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</si>
  <si>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</si>
  <si>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</si>
  <si>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</si>
  <si>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</si>
  <si>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</si>
  <si>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</si>
  <si>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</si>
  <si>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</si>
  <si>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</si>
  <si>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</si>
  <si>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</si>
  <si>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</si>
  <si>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</si>
  <si>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</si>
  <si>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</si>
  <si>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</si>
  <si>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</si>
  <si>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</si>
  <si>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</si>
  <si>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</si>
  <si>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</si>
  <si>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</si>
  <si>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</si>
  <si>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</si>
  <si>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</si>
  <si>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</si>
  <si>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</si>
  <si>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</si>
  <si>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</si>
  <si>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</si>
  <si>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</si>
  <si>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</si>
  <si>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</si>
  <si>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</si>
  <si>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</si>
  <si>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</si>
  <si>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</si>
  <si>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</si>
  <si>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</si>
  <si>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</si>
  <si>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</si>
  <si>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</si>
  <si>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</si>
  <si>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</si>
  <si>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</si>
  <si>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</si>
  <si>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</si>
  <si>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</si>
  <si>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</si>
  <si>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</si>
  <si>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</si>
  <si>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</si>
  <si>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</si>
  <si>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</si>
  <si>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</si>
  <si>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</si>
  <si>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</si>
  <si>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</si>
  <si>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</si>
  <si>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</si>
  <si>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</si>
  <si>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</si>
  <si>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</si>
  <si>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</si>
  <si>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</si>
  <si>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</si>
  <si>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</si>
  <si>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</si>
  <si>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</si>
  <si>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</si>
  <si>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</si>
  <si>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</si>
  <si>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</si>
  <si>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</si>
  <si>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</si>
  <si>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</si>
  <si>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</si>
  <si>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</si>
  <si>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</si>
  <si>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</si>
  <si>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</si>
  <si>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</si>
  <si>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</si>
  <si>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</si>
  <si>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</si>
  <si>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</si>
  <si>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</si>
  <si>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</si>
  <si>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</si>
  <si>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</si>
  <si>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</si>
  <si>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</si>
  <si>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</si>
  <si>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</si>
  <si>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</si>
  <si>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</si>
  <si>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</si>
  <si>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</si>
  <si>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</si>
  <si>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</si>
  <si>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</si>
  <si>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</si>
  <si>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</si>
  <si>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</si>
  <si>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</si>
  <si>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</si>
  <si>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</si>
  <si>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</si>
  <si>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</si>
  <si>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</si>
  <si>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</si>
  <si>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</si>
  <si>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</si>
  <si>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</si>
  <si>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</si>
  <si>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</si>
  <si>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</si>
  <si>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</si>
  <si>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</si>
  <si>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</si>
  <si>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</si>
  <si>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</si>
  <si>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</si>
  <si>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</si>
  <si>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</si>
  <si>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</si>
  <si>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</si>
  <si>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</si>
  <si>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</si>
  <si>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</si>
  <si>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</si>
  <si>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</si>
  <si>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</si>
  <si>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</si>
  <si>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</si>
  <si>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</si>
  <si>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</si>
  <si>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</si>
  <si>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</si>
  <si>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</si>
  <si>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</si>
  <si>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</si>
  <si>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</si>
  <si>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</si>
  <si>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</si>
  <si>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</si>
  <si>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</si>
  <si>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</si>
  <si>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</si>
  <si>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</si>
  <si>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</si>
  <si>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</si>
  <si>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</si>
  <si>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</si>
  <si>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</si>
  <si>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</si>
  <si>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</si>
  <si>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</si>
  <si>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</si>
  <si>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</si>
  <si>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</si>
  <si>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</si>
  <si>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</si>
  <si>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</si>
  <si>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</si>
  <si>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</si>
  <si>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</si>
  <si>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</si>
  <si>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</si>
  <si>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</si>
  <si>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</si>
  <si>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</si>
  <si>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</si>
  <si>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</si>
  <si>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</si>
  <si>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</si>
  <si>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</si>
  <si>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</si>
  <si>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</si>
  <si>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</si>
  <si>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</si>
  <si>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</si>
  <si>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</si>
  <si>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</si>
  <si>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</si>
  <si>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</si>
  <si>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</si>
  <si>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</si>
  <si>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</si>
  <si>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</si>
  <si>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</si>
  <si>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</si>
  <si>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</si>
  <si>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</si>
  <si>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</si>
  <si>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</si>
  <si>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</si>
  <si>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</si>
  <si>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</si>
  <si>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</si>
  <si>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</si>
  <si>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</si>
  <si>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</si>
  <si>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</si>
  <si>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</si>
  <si>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</si>
  <si>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</si>
  <si>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</si>
  <si>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</si>
  <si>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</si>
  <si>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</si>
  <si>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</si>
  <si>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</si>
  <si>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</si>
  <si>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</si>
  <si>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</si>
  <si>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</si>
  <si>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</si>
  <si>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</si>
  <si>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</si>
  <si>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</si>
  <si>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</si>
  <si>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</si>
  <si>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</si>
  <si>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</si>
  <si>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</si>
  <si>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</si>
  <si>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</si>
  <si>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</si>
  <si>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</si>
  <si>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</si>
  <si>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</si>
  <si>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</si>
  <si>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</si>
  <si>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</si>
  <si>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</si>
  <si>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</si>
  <si>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</si>
  <si>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</si>
  <si>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</si>
  <si>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</si>
  <si>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</si>
  <si>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</si>
  <si>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</si>
  <si>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</si>
  <si>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</si>
  <si>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</si>
  <si>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</si>
  <si>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</si>
  <si>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</si>
  <si>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</si>
  <si>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</si>
  <si>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</si>
  <si>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</si>
  <si>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</si>
  <si>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</si>
  <si>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</si>
  <si>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</si>
  <si>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</si>
  <si>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</si>
  <si>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</si>
  <si>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</si>
  <si>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</si>
  <si>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</si>
  <si>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</si>
  <si>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</si>
  <si>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</si>
  <si>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</si>
  <si>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</si>
  <si>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</si>
  <si>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</si>
  <si>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</si>
  <si>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</si>
  <si>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</si>
  <si>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</si>
  <si>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</si>
  <si>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</si>
  <si>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</si>
  <si>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</si>
  <si>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</si>
  <si>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</si>
  <si>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</si>
  <si>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</si>
  <si>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</si>
  <si>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</si>
  <si>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</si>
  <si>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</si>
  <si>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</si>
  <si>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</si>
  <si>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</si>
  <si>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</si>
  <si>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</si>
  <si>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</si>
  <si>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</si>
  <si>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</si>
  <si>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</si>
  <si>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</si>
  <si>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</si>
  <si>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</si>
  <si>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</si>
  <si>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</si>
  <si>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</si>
  <si>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</si>
  <si>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</si>
  <si>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</si>
  <si>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</si>
  <si>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</si>
  <si>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</si>
  <si>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</si>
  <si>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</si>
  <si>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</si>
  <si>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</si>
  <si>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</si>
  <si>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</si>
  <si>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</si>
  <si>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</si>
  <si>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</si>
  <si>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</si>
  <si>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</si>
  <si>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</si>
  <si>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</si>
  <si>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</si>
  <si>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</si>
  <si>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</si>
  <si>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</si>
  <si>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</si>
  <si>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</si>
  <si>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</si>
  <si>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</si>
  <si>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</si>
  <si>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</si>
  <si>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</si>
  <si>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</si>
  <si>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</si>
  <si>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</si>
  <si>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</si>
  <si>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</si>
  <si>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</si>
  <si>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</si>
  <si>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</si>
  <si>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</si>
  <si>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</si>
  <si>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</si>
  <si>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</si>
  <si>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</si>
  <si>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</si>
  <si>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</si>
  <si>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</si>
  <si>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</si>
  <si>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</si>
  <si>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</si>
  <si>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</si>
  <si>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</si>
  <si>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</si>
  <si>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</si>
  <si>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</si>
  <si>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</si>
  <si>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</si>
  <si>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</si>
  <si>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</si>
  <si>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</si>
  <si>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</si>
  <si>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</si>
  <si>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</si>
  <si>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</si>
  <si>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</si>
  <si>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</si>
  <si>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</si>
  <si>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</si>
  <si>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</si>
  <si>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</si>
  <si>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</si>
  <si>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</si>
  <si>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</si>
  <si>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</si>
  <si>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</si>
  <si>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</si>
  <si>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</si>
  <si>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</si>
  <si>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</si>
  <si>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</si>
  <si>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</si>
  <si>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</si>
  <si>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</si>
  <si>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</si>
  <si>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</si>
  <si>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</si>
  <si>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</si>
  <si>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</si>
  <si>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</si>
  <si>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</si>
  <si>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</si>
  <si>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</si>
  <si>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</si>
  <si>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</si>
  <si>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</si>
  <si>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</si>
  <si>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</si>
  <si>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</si>
  <si>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</si>
  <si>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</si>
  <si>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</si>
  <si>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</si>
  <si>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</si>
  <si>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</si>
  <si>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</si>
  <si>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</si>
  <si>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</si>
  <si>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</si>
  <si>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</si>
  <si>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</si>
  <si>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</si>
  <si>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</si>
  <si>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</si>
  <si>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</si>
  <si>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</si>
  <si>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</si>
  <si>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</si>
  <si>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</si>
  <si>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</si>
  <si>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</si>
  <si>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</si>
  <si>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</si>
  <si>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</si>
  <si>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</si>
  <si>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</si>
  <si>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</si>
  <si>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</si>
  <si>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</si>
  <si>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</si>
  <si>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</si>
  <si>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</si>
  <si>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</si>
  <si>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</si>
  <si>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</si>
  <si>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</si>
  <si>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</si>
  <si>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</si>
  <si>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</si>
  <si>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</si>
  <si>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</si>
  <si>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</si>
  <si>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</si>
  <si>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</si>
  <si>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</si>
  <si>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</si>
  <si>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</si>
  <si>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</si>
  <si>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</si>
  <si>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</si>
  <si>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</si>
  <si>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</si>
  <si>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</si>
  <si>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</si>
  <si>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</si>
  <si>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</si>
  <si>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</si>
  <si>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</si>
  <si>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</si>
  <si>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</si>
  <si>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</si>
  <si>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</si>
  <si>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</si>
  <si>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</si>
  <si>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</si>
  <si>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</si>
  <si>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</si>
  <si>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</si>
  <si>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</si>
  <si>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</si>
  <si>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</si>
  <si>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</si>
  <si>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</si>
  <si>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</si>
  <si>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</si>
  <si>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</si>
  <si>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</si>
  <si>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</si>
  <si>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</si>
  <si>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</si>
  <si>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</si>
  <si>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</si>
  <si>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</si>
  <si>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</si>
  <si>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</si>
  <si>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</si>
  <si>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</si>
  <si>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</si>
  <si>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</si>
  <si>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</si>
  <si>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</si>
  <si>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</si>
  <si>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</si>
  <si>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</si>
  <si>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</si>
  <si>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</si>
  <si>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</si>
  <si>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</si>
  <si>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</si>
  <si>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</si>
  <si>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</si>
  <si>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</si>
  <si>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</si>
  <si>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</si>
  <si>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</si>
  <si>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</si>
  <si>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</si>
  <si>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</si>
  <si>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</si>
  <si>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</si>
  <si>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</si>
  <si>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</si>
  <si>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</si>
  <si>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</si>
  <si>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</si>
  <si>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</si>
  <si>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</si>
  <si>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</si>
  <si>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</si>
  <si>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</si>
  <si>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</si>
  <si>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</si>
  <si>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</si>
  <si>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</si>
  <si>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</si>
  <si>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</si>
  <si>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</si>
  <si>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</si>
  <si>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</si>
  <si>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</si>
  <si>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</si>
  <si>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</si>
  <si>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</si>
  <si>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</si>
  <si>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</si>
  <si>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</si>
  <si>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</si>
  <si>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</si>
  <si>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</si>
  <si>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</si>
  <si>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</si>
  <si>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</si>
  <si>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</si>
  <si>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</si>
  <si>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</si>
  <si>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</si>
  <si>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</si>
  <si>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</si>
  <si>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</si>
  <si>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</si>
  <si>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</si>
  <si>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</si>
  <si>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</si>
  <si>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</si>
  <si>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</si>
  <si>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</si>
  <si>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</si>
  <si>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</si>
  <si>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</si>
  <si>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</si>
  <si>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</si>
  <si>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</si>
  <si>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</si>
  <si>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</si>
  <si>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</si>
  <si>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</si>
  <si>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</si>
  <si>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</si>
  <si>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</si>
  <si>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</si>
  <si>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</si>
  <si>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</si>
  <si>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</si>
  <si>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</si>
  <si>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</si>
  <si>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</si>
  <si>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</si>
  <si>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</si>
  <si>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</si>
  <si>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</si>
  <si>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</si>
  <si>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</si>
  <si>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</si>
  <si>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</si>
  <si>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</si>
  <si>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</si>
  <si>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</si>
  <si>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</si>
  <si>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</si>
  <si>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</si>
  <si>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</si>
  <si>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</si>
  <si>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</si>
  <si>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</si>
  <si>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</si>
  <si>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</si>
  <si>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</si>
  <si>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</si>
  <si>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</si>
  <si>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</si>
  <si>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PCM-20251128-00001032</t>
  </si>
  <si>
    <t>Critical</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</si>
  <si>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</si>
  <si>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</si>
  <si>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</si>
  <si>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</si>
  <si>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</si>
  <si>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</si>
  <si>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</si>
  <si>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</si>
  <si>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</si>
  <si>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</si>
  <si>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</si>
  <si>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</si>
  <si>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</si>
  <si>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</si>
  <si>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</si>
  <si>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</si>
  <si>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</si>
  <si>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</si>
  <si>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</si>
  <si>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</si>
  <si>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</si>
  <si>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</si>
  <si>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</si>
  <si>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</si>
  <si>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</si>
  <si>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</si>
  <si>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</si>
  <si>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</si>
  <si>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</si>
  <si>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</si>
  <si>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</si>
  <si>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</si>
  <si>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</si>
  <si>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</si>
  <si>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</si>
  <si>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</si>
  <si>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</si>
  <si>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</si>
  <si>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</si>
  <si>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</si>
  <si>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</si>
  <si>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</si>
  <si>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</si>
  <si>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</si>
  <si>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</si>
  <si>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</si>
  <si>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</si>
  <si>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</si>
  <si>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</si>
  <si>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</si>
  <si>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</si>
  <si>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</si>
  <si>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</si>
  <si>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</si>
  <si>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</si>
  <si>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</si>
  <si>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</si>
  <si>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</si>
  <si>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</si>
  <si>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</si>
  <si>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</si>
  <si>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</si>
  <si>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</si>
  <si>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</si>
  <si>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</si>
  <si>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</si>
  <si>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</si>
  <si>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</si>
  <si>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</si>
  <si>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</si>
  <si>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</si>
  <si>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</si>
  <si>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</si>
  <si>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</si>
  <si>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</si>
  <si>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</si>
  <si>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</si>
  <si>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</si>
  <si>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</si>
  <si>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</si>
  <si>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</si>
  <si>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</si>
  <si>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</si>
  <si>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</si>
  <si>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</si>
  <si>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</si>
  <si>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</si>
  <si>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</si>
  <si>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</si>
  <si>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</si>
  <si>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</si>
  <si>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</si>
  <si>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</si>
  <si>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</si>
  <si>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</si>
  <si>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</si>
  <si>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 xml:space="preserve">EM Team at site checking </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</si>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</sst>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326.8587731481457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56" t="s">
        <v>17314</v>
      </c>
      <c r="E3" s="135" t="s">
        <v>39024</v>
      </c>
      <c r="F3" s="134">
        <v>45989.788993055554</v>
      </c>
      <c r="G3" s="133">
        <f ca="1">IFERROR(NOW()-F3,"-")</f>
        <v>1.8206018517958E-2</v>
      </c>
      <c r="H3" s="134">
        <v>45989.784097222226</v>
      </c>
      <c r="I3" s="136" t="str">
        <f>IFERROR(VLOOKUP(D3,DB!A:F,6,0),"")</f>
        <v>SCECO</v>
      </c>
      <c r="J3" s="136" t="str">
        <f>IFERROR(VLOOKUP(D3,DB!A:G,7,0),"")</f>
        <v>Good+Good</v>
      </c>
      <c r="K3" s="132" t="s">
        <v>39025</v>
      </c>
      <c r="L3" s="131" t="str">
        <f>IFERROR(VLOOKUP(D3,DB!A:I,9,0),"")</f>
        <v>Latis</v>
      </c>
    </row>
    <row r="4" spans="1:15" s="61" customFormat="1" ht="15" customHeight="1">
      <c r="A4" s="137"/>
      <c r="B4" s="136" t="str">
        <f>IFERROR(VLOOKUP(D4,DB!A:K,11,0),"")</f>
        <v/>
      </c>
      <c r="C4" s="136"/>
      <c r="D4" s="56"/>
      <c r="E4" s="135"/>
      <c r="F4" s="134"/>
      <c r="G4" s="133">
        <f ca="1">IFERROR(NOW()-F4,"-")</f>
        <v>45989.807199074072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45989.807199074072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45989.807199074072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45989.807199074072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45989.807199074072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45989.807199074072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45989.807199074072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45989.807199074072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45989.807199074072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45989.807199074072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45989.807199074072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45989.807199074072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45989.807199074072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45989.807199074072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45989.807199074072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45989.807199074072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45989.807199074072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45989.807199074072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45989.807199074072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45989.807199074072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45989.807199074072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45989.807199074072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45989.807199074072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45989.807199074072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45989.807199074072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45989.807199074072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45989.807199074072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45989.807199074072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45989.807199074072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45989.807199074072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45989.807199074072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45989.807199074072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45989.807199074072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45989.807199074072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45989.807199074072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45989.807199074072</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39024</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164.80736111111037</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5.4197800925903721</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45989.807199074072</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45989.807199074072</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45989.807199074072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45989.807199074072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45989.807199074072</v>
      </c>
      <c r="H9" s="100" t="s">
        <v>39109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45989.807199074072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45989.807199074072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45989.807199074072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45989.807199074072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45989.807199074072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45989.807199074072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45989.807199074072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45989.807199074072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45989.807199074072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45989.807199074072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45989.807199074072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45989.807199074072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45989.807199074072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45989.807199074072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45989.807199074072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45989.807199074072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45989.807199074072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45989.807199074072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45989.807199074072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45989.807199074072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45989.807199074072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45989.807199074072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45989.807199074072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45989.807199074072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45989.807199074072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45989.807199074072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45989.807199074072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45989.807199074072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45989.807199074072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45989.807199074072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45989.807199074072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45989.807199074072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45989.807199074072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45989.807199074072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45989.807199074072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45989.807199074072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45989.807199074072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45989.807199074072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45989.807199074072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45989.807199074072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45989.807199074072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45989.807199074072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45989.807199074072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45989.807199074072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45989.807199074072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45989.807199074072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45989.807199074072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45989.807199074072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45989.807199074072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45989.807199074072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45989.807199074072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45989.807199074072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45989.807199074072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45989.807199074072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45989.807199074072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45989.807199074072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45989.807199074072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45989.807199074072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45989.807199074072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45989.807199074072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45989.807199074072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45989.807199074072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45989.807199074072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45989.807199074072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45989.807199074072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45989.807199074072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45989.807199074072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45989.807199074072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45989.807199074072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45989.807199074072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45989.807199074072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45989.807199074072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45989.807199074072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45989.807199074072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45989.807199074072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45989.807199074072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45989.807199074072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45989.807199074072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45989.807199074072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45989.807199074072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45989.807199074072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45989.807199074072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45989.807199074072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45989.807199074072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45989.807199074072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45989.807199074072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45989.807199074072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45989.807199074072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45989.807199074072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45989.807199074072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45989.807199074072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45989.807199074072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45989.807199074072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45989.807199074072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45989.807199074072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45989.807199074072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45989.807199074072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45989.807199074072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45989.807199074072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45989.807199074072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45989.807199074072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45989.807199074072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45989.807199074072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45989.807199074072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45989.807199074072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45989.807199074072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45989.807199074072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45989.807199074072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45989.807199074072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45989.807199074072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45989.807199074072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45989.807199074072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45989.807199074072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45989.807199074072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45989.807199074072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45989.807199074072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45989.807199074072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45989.807199074072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45989.807199074072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45989.807199074072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45989.807199074072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45989.807199074072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45989.807199074072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45989.807199074072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45989.807199074072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45989.807199074072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45989.807199074072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45989.807199074072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45989.807199074072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45989.807199074072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45989.807199074072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45989.807199074072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45989.807199074072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45989.807199074072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45989.807199074072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45989.807199074072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45989.807199074072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45989.807199074072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45989.807199074072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45989.807199074072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45989.807199074072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45989.807199074072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45989.807199074072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45989.807199074072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45989.807199074072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45989.807199074072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45989.807199074072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45989.807199074072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45989.807199074072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45989.807199074072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45989.807199074072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45989.807199074072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45989.807199074072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45989.807199074072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45989.807199074072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45989.807199074072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45989.807199074072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45989.807199074072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45989.807199074072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45989.807199074072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45989.807199074072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45989.807199074072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45989.807199074072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45989.807199074072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45989.807199074072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45989.807199074072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45989.807199074072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45989.807199074072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45989.807199074072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45989.807199074072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45989.807199074072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45989.807199074072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45989.807199074072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45989.807199074072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45989.807199074072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45989.807199074072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45989.807199074072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45989.807199074072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45989.807199074072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45989.807199074072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45989.807199074072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45989.807199074072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45989.807199074072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45989.807199074072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45989.807199074072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45989.807199074072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45989.807199074072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45989.807199074072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45989.807199074072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45989.807199074072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45989.807199074072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45989.807199074072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45989.807199074072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45989.807199074072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45989.807199074072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45989.807199074072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45989.807199074072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45989.807199074072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45989.807199074072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45989.807199074072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45989.807199074072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45989.807199074072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45989.807199074072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45989.807199074072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45989.807199074072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45989.807199074072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45989.807199074072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45989.807199074072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45989.807199074072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45989.807199074072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45989.807199074072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45989.807199074072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45989.807199074072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45989.807199074072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45989.807199074072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45989.807199074072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45989.807199074072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45989.807199074072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45989.807199074072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45989.807199074072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45989.807199074072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45989.807199074072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45989.807199074072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45989.807199074072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45989.807199074072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45989.807199074072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45989.807199074072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45989.807199074072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45989.807199074072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45989.807199074072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45989.807199074072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45989.807199074072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45989.807199074072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45989.807199074072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45989.807199074072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45989.807199074072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45989.807199074072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45989.807199074072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45989.807199074072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45989.807199074072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45989.807199074072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45989.807199074072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45989.807199074072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45989.807199074072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45989.807199074072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45989.807199074072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45989.807199074072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45989.807199074072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45989.807199074072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45989.807199074072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45989.807199074072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45989.807199074072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45989.807199074072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45989.807199074072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45989.807199074072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45989.807199074072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45989.807199074072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45989.807199074072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45989.807199074072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45989.807199074072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45989.807199074072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45989.807199074072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45989.807199074072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45989.807199074072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45989.807199074072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45989.807199074072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45989.807199074072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45989.807199074072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45989.807199074072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45989.807199074072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45989.807199074072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45989.807199074072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45989.807199074072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45989.807199074072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45989.807199074072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45989.807199074072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45989.807199074072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45989.807199074072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45989.807199074072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45989.807199074072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45989.807199074072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45989.807199074072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45989.807199074072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45989.807199074072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45989.807199074072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45989.807199074072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45989.807199074072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45989.807199074072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45989.807199074072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45989.807199074072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45989.807199074072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45989.807199074072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45989.807199074072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45989.807199074072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45989.807199074072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45989.807199074072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45989.807199074072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45989.807199074072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45989.807199074072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45989.807199074072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45989.807199074072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45989.807199074072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45989.807199074072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45989.807199074072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45989.807199074072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45989.807199074072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45989.807199074072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45989.807199074072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45989.807199074072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45989.807199074072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45989.807199074072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45989.807199074072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45989.807199074072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45989.807199074072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45989.807199074072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45989.807199074072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45989.807199074072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45989.807199074072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45989.807199074072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45989.807199074072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45989.807199074072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45989.807199074072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45989.807199074072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45989.807199074072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45989.807199074072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45989.807199074072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45989.807199074072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45989.807199074072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45989.807199074072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45989.807199074072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45989.807199074072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45989.807199074072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45989.807199074072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45989.807199074072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45989.807199074072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45989.807199074072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45989.807199074072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45989.807199074072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45989.807199074072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45989.807199074072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45989.807199074072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45989.807199074072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45989.807199074072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45989.807199074072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45989.807199074072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45989.807199074072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45989.807199074072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45989.807199074072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45989.807199074072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45989.807199074072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45989.807199074072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45989.807199074072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45989.807199074072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45989.807199074072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45989.807199074072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45989.807199074072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45989.807199074072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45989.807199074072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45989.807199074072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45989.807199074072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45989.807199074072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45989.807199074072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45989.807199074072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45989.807199074072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45989.807199074072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45989.807199074072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45989.807199074072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45989.807199074072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45989.807199074072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45989.807199074072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45989.807199074072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45989.807199074072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45989.807199074072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45989.807199074072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45989.807199074072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45989.807199074072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45989.807199074072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45989.807199074072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45989.807199074072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45989.807199074072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45989.807199074072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45989.807199074072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45989.807199074072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45989.807199074072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45989.807199074072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45989.807199074072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45989.807199074072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45989.807199074072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45989.807199074072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45989.807199074072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45989.807199074072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45989.807199074072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45989.807199074072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45989.807199074072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45989.807199074072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45989.807199074072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45989.807199074072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45989.807199074072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45989.807199074072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45989.807199074072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45989.807199074072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45989.807199074072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45989.807199074072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45989.807199074072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45989.807199074072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45989.807199074072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45989.807199074072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45989.807199074072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45989.807199074072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45989.807199074072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45989.807199074072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45989.807199074072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45989.807199074072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45989.807199074072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45989.807199074072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45989.807199074072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45989.807199074072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45989.807199074072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45989.807199074072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45989.807199074072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45989.807199074072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45989.807199074072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45989.807199074072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45989.807199074072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45989.807199074072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45989.807199074072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45989.807199074072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45989.807199074072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45989.807199074072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45989.807199074072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45989.807199074072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45989.807199074072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45989.807199074072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45989.807199074072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45989.807199074072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45989.807199074072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45989.807199074072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45989.807199074072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45989.807199074072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45989.807199074072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45989.807199074072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45989.807199074072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45989.807199074072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45989.807199074072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45989.807199074072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45989.807199074072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45989.807199074072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45989.807199074072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45989.807199074072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45989.807199074072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45989.807199074072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45989.807199074072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45989.807199074072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45989.807199074072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45989.807199074072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45989.807199074072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45989.807199074072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45989.807199074072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45989.807199074072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45989.807199074072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45989.807199074072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45989.807199074072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45989.807199074072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45989.807199074072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45989.807199074072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45989.807199074072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45989.807199074072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45989.807199074072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45989.807199074072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45989.807199074072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45989.807199074072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45989.807199074072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45989.807199074072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45989.807199074072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45989.807199074072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45989.807199074072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45989.807199074072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45989.807199074072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45989.807199074072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45989.807199074072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45989.807199074072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45989.807199074072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45989.807199074072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45989.807199074072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45989.807199074072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45989.807199074072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45989.807199074072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45989.807199074072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45989.807199074072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45989.807199074072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45989.807199074072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45989.807199074072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45989.807199074072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45989.807199074072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45989.807199074072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45989.807199074072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45989.807199074072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45989.807199074072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45989.807199074072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45989.807199074072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45989.807199074072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45989.807199074072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45989.807199074072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45989.807199074072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45989.807199074072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45989.807199074072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45989.807199074072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45989.807199074072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45989.807199074072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45989.807199074072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45989.807199074072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45989.807199074072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45989.807199074072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45989.807199074072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45989.807199074072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45989.807199074072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45989.807199074072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45989.807199074072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45989.807199074072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45989.807199074072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45989.807199074072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45989.807199074072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45989.807199074072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45989.807199074072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45989.807199074072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45989.807199074072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45989.807199074072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45989.807199074072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45989.807199074072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45989.807199074072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45989.807199074072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45989.807199074072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45989.807199074072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45989.807199074072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45989.807199074072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45989.807199074072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45989.807199074072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45989.807199074072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45989.807199074072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45989.807199074072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45989.807199074072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45989.807199074072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45989.807199074072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45989.807199074072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45989.807199074072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45989.807199074072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45989.807199074072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45989.807199074072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45989.807199074072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45989.807199074072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45989.807199074072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45989.807199074072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45989.807199074072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45989.807199074072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45989.807199074072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45989.807199074072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45989.807199074072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45989.807199074072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45989.807199074072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45989.807199074072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45989.807199074072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45989.807199074072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45989.807199074072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45989.807199074072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45989.807199074072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45989.807199074072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45989.807199074072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45989.807199074072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45989.807199074072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45989.807199074072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45989.807199074072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45989.807199074072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45989.807199074072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45989.807199074072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45989.807199074072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45989.807199074072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45989.807199074072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45989.807199074072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45989.807199074072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45989.807199074072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45989.807199074072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45989.807199074072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45989.807199074072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45989.807199074072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45989.807199074072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45989.807199074072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45989.807199074072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45989.807199074072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45989.807199074072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45989.807199074072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45989.807199074072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45989.807199074072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45989.807199074072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45989.807199074072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45989.807199074072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45989.807199074072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45989.807199074072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45989.807199074072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45989.807199074072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45989.807199074072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45989.807199074072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45989.807199074072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45989.807199074072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45989.807199074072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45989.807199074072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45989.807199074072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45989.807199074072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45989.807199074072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45989.807199074072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45989.807199074072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45989.807199074072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45989.807199074072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45989.807199074072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45989.807199074072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45989.807199074072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45989.807199074072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45989.807199074072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45989.807199074072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45989.807199074072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45989.807199074072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45989.807199074072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45989.807199074072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45989.807199074072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45989.807199074072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45989.807199074072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45989.807199074072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45989.807199074072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45989.807199074072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45989.807199074072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45989.807199074072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45989.807199074072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45989.807199074072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45989.807199074072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45989.807199074072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45989.807199074072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45989.807199074072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45989.807199074072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45989.807199074072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45989.807199074072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45989.807199074072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45989.807199074072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45989.807199074072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45989.807199074072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45989.807199074072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45989.807199074072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45989.807199074072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45989.807199074072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45989.807199074072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45989.807199074072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45989.807199074072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45989.807199074072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45989.807199074072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45989.807199074072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45989.807199074072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45989.807199074072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45989.807199074072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45989.807199074072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45989.807199074072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45989.807199074072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45989.807199074072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45989.807199074072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45989.807199074072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45989.807199074072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45989.807199074072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45989.807199074072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45989.807199074072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45989.807199074072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45989.807199074072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45989.807199074072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45989.807199074072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45989.807199074072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45989.807199074072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45989.807199074072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45989.807199074072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45989.807199074072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45989.807199074072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45989.807199074072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45989.807199074072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45989.807199074072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45989.807199074072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45989.807199074072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45989.807199074072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45989.807199074072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45989.807199074072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45989.807199074072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45989.807199074072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45989.807199074072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45989.807199074072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45989.807199074072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45989.807199074072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45989.807199074072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45989.807199074072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45989.807199074072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45989.807199074072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45989.807199074072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45989.807199074072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45989.807199074072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45989.807199074072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45989.807199074072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45989.807199074072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45989.807199074072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45989.807199074072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45989.807199074072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45989.807199074072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45989.807199074072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45989.807199074072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45989.807199074072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45989.807199074072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45989.807199074072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45989.807199074072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45989.807199074072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45989.807199074072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45989.807199074072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45989.807199074072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45989.807199074072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45989.807199074072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45989.807199074072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45989.807199074072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45989.807199074072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45989.807199074072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45989.807199074072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45989.807199074072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45989.807199074072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45989.807199074072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45989.807199074072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45989.807199074072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45989.807199074072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45989.807199074072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45989.807199074072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45989.807199074072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45989.807199074072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45989.807199074072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45989.807199074072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45989.807199074072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45989.807199074072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45989.807199074072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45989.807199074072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45989.807199074072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45989.807199074072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45989.807199074072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45989.807199074072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45989.807199074072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45989.807199074072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45989.807199074072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45989.807199074072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45989.807199074072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45989.807199074072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45989.807199074072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45989.807199074072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45989.807199074072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45989.807199074072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45989.807199074072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45989.807199074072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45989.807199074072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45989.807199074072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45989.807199074072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45989.807199074072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45989.807199074072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45989.807199074072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45989.807199074072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45989.807199074072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45989.807199074072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45989.807199074072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45989.807199074072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45989.807199074072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45989.807199074072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45989.807199074072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45989.807199074072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45989.807199074072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45989.807199074072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45989.807199074072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45989.807199074072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45989.807199074072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45989.807199074072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45989.807199074072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45989.807199074072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45989.807199074072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45989.807199074072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45989.807199074072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45989.807199074072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45989.807199074072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45989.807199074072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45989.807199074072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45989.807199074072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45989.807199074072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45989.807199074072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45989.807199074072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45989.807199074072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45989.807199074072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45989.807199074072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45989.807199074072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45989.807199074072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45989.807199074072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45989.807199074072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45989.807199074072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45989.807199074072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45989.807199074072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45989.807199074072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45989.807199074072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45989.807199074072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45989.807199074072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45989.807199074072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45989.807199074072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45989.807199074072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45989.807199074072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45989.807199074072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45989.807199074072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45989.807199074072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45989.807199074072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45989.807199074072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45989.807199074072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45989.807199074072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45989.807199074072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45989.807199074072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45989.807199074072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45989.807199074072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45989.807199074072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45989.807199074072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45989.807199074072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45989.807199074072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45989.807199074072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45989.807199074072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45989.807199074072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45989.807199074072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45989.807199074072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45989.807199074072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45989.807199074072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45989.807199074072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45989.807199074072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45989.807199074072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45989.807199074072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45989.807199074072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45989.807199074072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45989.807199074072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45989.807199074072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45989.807199074072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45989.807199074072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45989.807199074072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45989.807199074072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45989.807199074072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45989.807199074072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45989.807199074072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45989.807199074072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45989.807199074072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45989.807199074072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45989.807199074072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45989.807199074072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45989.807199074072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45989.807199074072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45989.807199074072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45989.807199074072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45989.807199074072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45989.807199074072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45989.807199074072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45989.807199074072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45989.807199074072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45989.807199074072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45989.807199074072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45989.807199074072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45989.807199074072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45989.807199074072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45989.807199074072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45989.807199074072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45989.807199074072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45989.807199074072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45989.807199074072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45989.807199074072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45989.807199074072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45989.807199074072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45989.807199074072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45989.807199074072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45989.807199074072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45989.807199074072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45989.807199074072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45989.807199074072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45989.807199074072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45989.807199074072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45989.807199074072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45989.807199074072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45989.807199074072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45989.807199074072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45989.807199074072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45989.807199074072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45989.807199074072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45989.807199074072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45989.807199074072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45989.807199074072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45989.807199074072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45989.807199074072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45989.807199074072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45989.807199074072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45989.807199074072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45989.807199074072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45989.807199074072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45989.807199074072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45989.807199074072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45989.807199074072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45989.807199074072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45989.807199074072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45989.807199074072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45989.807199074072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45989.807199074072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45989.807199074072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45989.807199074072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45989.807199074072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45989.807199074072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45989.807199074072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45989.807199074072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45989.807199074072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45989.807199074072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45989.807199074072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45989.807199074072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45989.807199074072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45989.807199074072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45989.807199074072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45989.807199074072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45989.807199074072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45989.807199074072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45989.807199074072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45989.807199074072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45989.807199074072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45989.807199074072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45989.807199074072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45989.807199074072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45989.807199074072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45989.807199074072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45989.807199074072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45989.807199074072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45989.807199074072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45989.807199074072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45989.807199074072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45989.807199074072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45989.807199074072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45989.807199074072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45989.807199074072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45989.807199074072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45989.807199074072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45989.807199074072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45989.807199074072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45989.807199074072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45989.807199074072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45989.807199074072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45989.807199074072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45989.807199074072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45989.807199074072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45989.807199074072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45989.807199074072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45989.807199074072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45989.807199074072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45989.807199074072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45989.807199074072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45989.807199074072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45989.807199074072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45989.807199074072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45989.807199074072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45989.807199074072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45989.807199074072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45989.807199074072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45989.807199074072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45989.807199074072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45989.807199074072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45989.807199074072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45989.807199074072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45989.807199074072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45989.807199074072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45989.807199074072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45989.807199074072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45989.807199074072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45989.807199074072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45989.807199074072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45989.807199074072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45989.807199074072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45989.807199074072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45989.807199074072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45989.807199074072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45989.807199074072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45989.807199074072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45989.807199074072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45989.807199074072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45989.807199074072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45989.807199074072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45989.807199074072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45989.807199074072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45989.807199074072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45989.807199074072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45989.807199074072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45989.807199074072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45989.807199074072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45989.807199074072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45989.807199074072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45989.807199074072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45989.807199074072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45989.807199074072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45989.807199074072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45989.807199074072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45989.807199074072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45989.807199074072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45989.807199074072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45989.807199074072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45989.807199074072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45989.807199074072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45989.807199074072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45989.807199074072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45989.807199074072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45989.807199074072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45989.807199074072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45989.807199074072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45989.807199074072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45989.807199074072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45989.807199074072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45989.807199074072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45989.807199074072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45989.807199074072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45989.807199074072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45989.807199074072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45989.807199074072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45989.807199074072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45989.807199074072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45989.807199074072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45989.807199074072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45989.807199074072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45989.807199074072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45989.807199074072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45989.807199074072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45989.807199074072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286.32648148147564</v>
      </c>
      <c r="H2" s="92">
        <v>45703.474768518521</v>
      </c>
      <c r="I2" s="92" t="str">
        <f>IFERROR(VLOOKUP(D2,DB!A:F,6,0),"")</f>
        <v>SCECO</v>
      </c>
      <c r="J2" s="92" t="str">
        <f>IFERROR(VLOOKUP(D2,DB!A:G,7,0),"")</f>
        <v>Dead</v>
      </c>
      <c r="K2" s="94" t="s">
        <v>39111</v>
      </c>
      <c r="L2" s="88" t="str">
        <f>IFERROR(VLOOKUP(D2,DB!A:I,9,0),"")</f>
        <v>Latis</v>
      </c>
    </row>
    <row r="3" spans="1:16" ht="15" customHeight="1">
      <c r="A3" s="110"/>
      <c r="B3" s="88" t="str">
        <f>IFERROR(VLOOKUP(D3,DB!A:K,11,0),"")</f>
        <v/>
      </c>
      <c r="C3" s="90"/>
      <c r="D3" s="88"/>
      <c r="E3" s="91"/>
      <c r="F3" s="92"/>
      <c r="G3" s="93">
        <f t="shared" ref="G3:G63" ca="1" si="0">IFERROR(NOW()-F3,"")</f>
        <v>45989.807199074072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45989.807199074072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45989.807199074072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45989.807199074072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45989.807199074072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45989.807199074072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45989.807199074072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45989.807199074072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45989.807199074072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45989.807199074072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45989.807199074072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45989.807199074072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45989.807199074072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45989.807199074072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45989.807199074072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45989.807199074072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45989.807199074072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45989.807199074072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45989.807199074072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45989.807199074072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45989.807199074072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45989.807199074072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45989.807199074072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45989.807199074072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45989.807199074072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45989.807199074072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45989.807199074072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45989.807199074072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45989.807199074072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45989.807199074072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45989.807199074072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45989.807199074072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45989.807199074072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45989.807199074072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45989.807199074072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45989.807199074072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45989.807199074072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45989.807199074072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45989.807199074072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45989.807199074072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45989.807199074072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45989.807199074072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45989.807199074072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45989.807199074072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45989.807199074072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45989.807199074072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45989.807199074072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45989.807199074072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45989.807199074072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45989.807199074072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45989.807199074072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45989.807199074072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45989.807199074072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45989.807199074072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45989.807199074072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45989.807199074072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45989.807199074072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45989.807199074072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45989.807199074072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45989.807199074072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45989.807199074072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45989.807199074072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45989.807199074072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45989.807199074072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45989.807199074072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45989.807199074072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45989.807199074072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45989.807199074072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45989.807199074072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45989.807199074072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45989.807199074072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45989.807199074072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45989.807199074072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45989.807199074072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45989.807199074072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45989.807199074072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45989.807199074072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45989.807199074072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45989.807199074072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45989.807199074072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45989.807199074072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45989.807199074072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45989.807199074072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45989.807199074072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45989.807199074072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45989.807199074072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45989.807199074072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45989.807199074072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45989.807199074072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45989.807199074072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45989.807199074072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45989.807199074072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45989.807199074072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45989.807199074072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45989.807199074072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45989.807199074072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45989.807199074072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45989.807199074072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45989.807199074072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45989.807199074072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45989.807199074072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45989.807199074072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45989.807199074072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45989.807199074072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45989.807199074072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45989.807199074072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45989.807199074072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45989.807199074072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45989.807199074072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45989.807199074072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45989.807199074072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45989.807199074072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45989.807199074072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45989.807199074072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45989.807199074072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45989.807199074072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45989.807199074072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45989.807199074072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45989.807199074072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45989.807199074072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45989.807199074072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45989.807199074072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45989.807199074072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45989.807199074072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45989.807199074072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45989.807199074072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45989.807199074072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45989.807199074072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45989.807199074072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45989.807199074072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45989.807199074072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45989.807199074072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45989.807199074072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45989.807199074072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45989.807199074072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45989.807199074072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45989.807199074072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45989.807199074072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45989.807199074072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45989.807199074072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45989.807199074072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45989.807199074072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45989.807199074072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45989.807199074072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45989.807199074072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45989.807199074072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45989.807199074072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45989.807199074072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45989.807199074072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45989.807199074072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45989.807199074072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45989.807199074072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45989.807199074072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45989.807199074072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45989.807199074072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45989.807199074072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45989.807199074072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45989.807199074072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45989.807199074072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45989.807199074072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45989.807199074072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45989.807199074072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45989.807199074072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45989.807199074072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45989.807199074072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45989.807199074072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45989.807199074072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45989.807199074072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45989.807199074072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45989.807199074072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45989.807199074072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45989.807199074072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45989.807199074072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45989.807199074072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45989.807199074072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45989.807199074072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45989.807199074072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45989.807199074072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45989.807199074072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45989.807199074072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45989.807199074072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45989.807199074072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45989.807199074072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45989.807199074072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45989.807199074072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45989.807199074072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45989.807199074072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45989.807199074072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45989.807199074072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45989.807199074072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45989.807199074072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45989.807199074072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45989.807199074072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45989.807199074072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45989.807199074072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45989.807199074072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45989.807199074072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45989.807199074072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45989.807199074072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45989.807199074072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45989.807199074072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45989.807199074072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45989.807199074072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45989.807199074072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45989.807199074072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45989.807199074072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45989.807199074072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45989.807199074072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45989.807199074072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45989.807199074072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45989.807199074072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45989.807199074072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45989.807199074072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45989.807199074072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45989.807199074072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45989.807199074072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45989.807199074072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45989.807199074072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45989.807199074072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45989.807199074072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45989.807199074072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45989.807199074072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45989.807199074072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45989.807199074072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45989.807199074072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45989.807199074072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45989.807199074072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45989.807199074072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45989.807199074072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45989.807199074072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45989.807199074072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45989.807199074072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45989.807199074072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45989.807199074072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45989.807199074072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45989.807199074072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45989.807199074072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45989.807199074072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45989.807199074072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45989.807199074072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45989.807199074072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45989.807199074072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45989.807199074072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45989.807199074072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45989.807199074072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45989.807199074072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45989.807199074072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45989.807199074072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45989.807199074072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45989.807199074072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45989.807199074072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45989.807199074072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45989.807199074072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45989.807199074072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45989.807199074072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45989.807199074072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45989.807199074072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45989.807199074072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45989.807199074072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45989.807199074072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45989.807199074072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45989.807199074072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45989.807199074072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45989.807199074072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45989.807199074072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45989.807199074072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45989.807199074072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45989.807199074072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45989.807199074072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45989.807199074072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45989.807199074072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45989.807199074072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45989.807199074072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45989.807199074072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45989.807199074072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45989.807199074072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45989.807199074072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45989.807199074072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45989.807199074072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45989.807199074072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45989.807199074072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45989.807199074072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45989.807199074072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45989.807199074072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45989.807199074072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45989.807199074072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45989.807199074072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45989.807199074072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45989.807199074072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45989.807199074072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45989.807199074072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45989.807199074072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45989.807199074072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45989.807199074072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45989.807199074072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45989.807199074072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45989.807199074072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45989.807199074072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45989.807199074072</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D11" sqref="D11"/>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97.975138888883521</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39024</v>
      </c>
      <c r="F3" s="38">
        <v>45926.188877314817</v>
      </c>
      <c r="G3" s="105">
        <f t="shared" ref="G3" ca="1" si="0">IFERROR(NOW()-F3,"")</f>
        <v>63.618321759255196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39024</v>
      </c>
      <c r="F4" s="107">
        <v>45948.661111111112</v>
      </c>
      <c r="G4" s="108">
        <f t="shared" ref="G4" ca="1" si="1">IFERROR(NOW()-F4,"")</f>
        <v>41.146087962959427</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8.4339004629582632</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45989.807199074072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45989.807199074072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45989.807199074072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45989.807199074072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45989.807199074072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45989.807199074072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45989.807199074072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45989.807199074072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45989.807199074072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45989.807199074072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45989.807199074072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45989.807199074072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45989.807199074072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45989.807199074072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45989.807199074072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45989.807199074072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45989.807199074072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45989.807199074072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45989.807199074072</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45989.807199074072</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45989.807199074072</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45989.807199074072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45989.807199074072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45989.807199074072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45989.807199074072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45989.807199074072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45989.807199074072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45989.807199074072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45989.807199074072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45989.807199074072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45989.807199074072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45989.807199074072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45989.807199074072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45989.807199074072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45989.807199074072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45989.807199074072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45989.807199074072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45989.807199074072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45989.807199074072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45989.807199074072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45989.807199074072</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4.6967592592409346E-2</v>
      </c>
      <c r="H2" s="125">
        <v>45989.754675925928</v>
      </c>
      <c r="I2" s="123" t="str">
        <f>IFERROR(VLOOKUP(D2,DB!A:F,6,0),"")</f>
        <v>Generator-SG</v>
      </c>
      <c r="J2" s="123" t="str">
        <f>IFERROR(VLOOKUP(D2,DB!A:G,7,0),"")</f>
        <v>Vandalized</v>
      </c>
      <c r="K2" s="126" t="s">
        <v>39123</v>
      </c>
      <c r="L2" s="127" t="str">
        <f>IFERROR(VLOOKUP(D2,DB!A:I,9,0),"")</f>
        <v>Latis</v>
      </c>
    </row>
    <row r="3" spans="1:16382" ht="31.5" customHeight="1">
      <c r="F3" s="24"/>
      <c r="G3" s="24"/>
      <c r="H3" s="24"/>
      <c r="K3" s="24"/>
    </row>
    <row r="4" spans="1:16382" ht="31.5" customHeight="1">
      <c r="A4" s="122"/>
      <c r="B4" s="123" t="str">
        <f>IFERROR(VLOOKUP(D4,DB!A:K,11,0),"")</f>
        <v/>
      </c>
      <c r="C4" s="124"/>
      <c r="D4" s="123"/>
      <c r="E4" s="106"/>
      <c r="F4" s="107"/>
      <c r="G4" s="72">
        <f t="shared" ref="G4" ca="1" si="0">IFERROR(NOW()-F4,"-")</f>
        <v>45989.807199074072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45989.807199074072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45989.807199074072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45989.807199074072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45989.807199074072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45989.807199074072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45989.807199074072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45989.807199074072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45989.807199074072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45989.807199074072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45989.807199074072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45989.807199074072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45989.807199074072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45989.807199074072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45989.807199074072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45989.807199074072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45989.807199074072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45989.807199074072</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4:E21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2025-11-28T16:24:04Z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